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xr:revisionPtr revIDLastSave="0" documentId="8_{EF4BE2CB-8AD4-4426-AA23-CB15E11E3B65}" xr6:coauthVersionLast="47" xr6:coauthVersionMax="47" xr10:uidLastSave="{00000000-0000-0000-0000-000000000000}"/>
  <bookViews>
    <workbookView xWindow="-108" yWindow="-108" windowWidth="23256" windowHeight="12456" xr2:uid="{57FD1A51-21C4-4C24-84F9-D49F2BCF3401}"/>
  </bookViews>
  <sheets>
    <sheet name="Sheet1" sheetId="1" r:id="rId1"/>
  </sheets>
  <externalReferences>
    <externalReference r:id="rId2"/>
  </externalReferences>
  <definedNames>
    <definedName name="Head1">'[1]Template names'!$B$2</definedName>
    <definedName name="Head10">'[1]Template names'!$B$16</definedName>
    <definedName name="Head11">'[1]Template names'!$B$17</definedName>
    <definedName name="head1A">'[1]Template names'!$B$3</definedName>
    <definedName name="head1b">'[1]Template names'!$B$4</definedName>
    <definedName name="Head2">'[1]Template names'!$B$5</definedName>
    <definedName name="Head3">'[1]Template names'!$B$7</definedName>
    <definedName name="Head5">'[1]Template names'!$B$9</definedName>
    <definedName name="Head6">'[1]Template names'!$B$12</definedName>
    <definedName name="Head7">'[1]Template names'!$B$13</definedName>
    <definedName name="Head8">'[1]Template names'!$B$14</definedName>
    <definedName name="Head9">'[1]Template names'!$B$15</definedName>
    <definedName name="muni">'[1]Template names'!$B$93</definedName>
    <definedName name="TableA7">'[1]Template names'!$B$117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5" i="1" l="1"/>
  <c r="A191" i="1"/>
  <c r="K185" i="1"/>
  <c r="J185" i="1"/>
  <c r="I185" i="1"/>
  <c r="H185" i="1"/>
  <c r="G185" i="1"/>
  <c r="F185" i="1"/>
  <c r="E185" i="1"/>
  <c r="D185" i="1"/>
  <c r="C185" i="1"/>
  <c r="I184" i="1"/>
  <c r="F184" i="1"/>
  <c r="E184" i="1"/>
  <c r="D184" i="1"/>
  <c r="C184" i="1"/>
  <c r="A184" i="1"/>
  <c r="A183" i="1"/>
  <c r="K3" i="1"/>
  <c r="J3" i="1"/>
  <c r="I3" i="1"/>
  <c r="H3" i="1"/>
  <c r="G3" i="1"/>
  <c r="F3" i="1"/>
  <c r="E3" i="1"/>
  <c r="D3" i="1"/>
  <c r="C3" i="1"/>
  <c r="I2" i="1"/>
  <c r="F2" i="1"/>
  <c r="E2" i="1"/>
  <c r="D2" i="1"/>
  <c r="C2" i="1"/>
  <c r="A1" i="1"/>
</calcChain>
</file>

<file path=xl/sharedStrings.xml><?xml version="1.0" encoding="utf-8"?>
<sst xmlns="http://schemas.openxmlformats.org/spreadsheetml/2006/main" count="251" uniqueCount="134">
  <si>
    <t>Description</t>
  </si>
  <si>
    <t>Unit of measurement</t>
  </si>
  <si>
    <t>Vote 1 - vote name</t>
  </si>
  <si>
    <t>Function 1 - (name)</t>
  </si>
  <si>
    <t>Sub-function 1 - (name)</t>
  </si>
  <si>
    <t>Objective 1: Increased investment in the GTM economy</t>
  </si>
  <si>
    <t># of jobs created through municipal  LED initiatives and capital projects</t>
  </si>
  <si>
    <t>Number</t>
  </si>
  <si>
    <t># of SMME's of supported</t>
  </si>
  <si>
    <t># of active jobs created through the municipal EPWP projects (FTE)</t>
  </si>
  <si>
    <t>Objective 2 - Create a stable and enabling environment by attracting suitable investors</t>
  </si>
  <si>
    <t># Of Agricultural EXPO</t>
  </si>
  <si>
    <t>% of capital budget spent on projects as prioritised in IDP for specific year</t>
  </si>
  <si>
    <t>Percentage</t>
  </si>
  <si>
    <t>i</t>
  </si>
  <si>
    <t>Objective 3: Enhanced Integrated Developmental planning</t>
  </si>
  <si>
    <t># of IDP Rep Forum held</t>
  </si>
  <si>
    <t>Final IDP approved by Council by 31 May Annually</t>
  </si>
  <si>
    <t>Objective 4: Develop high performance culture for a changed, diverse, efficient and effective local government</t>
  </si>
  <si>
    <t># of perfomance assessment for sect 56/57 Managers</t>
  </si>
  <si>
    <t># of Level 3 employees with signed performance Plans</t>
  </si>
  <si>
    <t># Senior managers (MM &amp; Directors) with signed performance agreement by 30 June</t>
  </si>
  <si>
    <t>Objective 5: Improve access to sustainable and affordable basic services</t>
  </si>
  <si>
    <t># of household with access to weekly kerbside solid waste collection (5 formal towns)</t>
  </si>
  <si>
    <t>Kilometers of tar roads completed</t>
  </si>
  <si>
    <t>Km</t>
  </si>
  <si>
    <t>Traffic fine collection rate</t>
  </si>
  <si>
    <t># of contravention notices issued to decrease non-compliance to building regulations</t>
  </si>
  <si>
    <t># of monthly compliance assessments conducted on the Traffic Licencing services (as set out in the Service Level agreement with Department of Transport)</t>
  </si>
  <si>
    <t># of direct traffic summonses issued (section 56 of Criminal Procedure Act)</t>
  </si>
  <si>
    <t># of road blocks</t>
  </si>
  <si>
    <t>Objective 6: Optimise and sustain infrastructure investment and services</t>
  </si>
  <si>
    <t>m2 of tarred roads patched</t>
  </si>
  <si>
    <t>square metres</t>
  </si>
  <si>
    <t>Kilometers of roads graded</t>
  </si>
  <si>
    <t>km</t>
  </si>
  <si>
    <t>% of availability of Fleet. [no of functional fleet / total fleet]</t>
  </si>
  <si>
    <t>kilometre of electrical underground High Tension (11kv) cable repalced</t>
  </si>
  <si>
    <t>R-value spent on maintenance of electricity infrastructure</t>
  </si>
  <si>
    <t>R-value</t>
  </si>
  <si>
    <t># of cemetries maintained</t>
  </si>
  <si>
    <t># of Parks maintained</t>
  </si>
  <si>
    <t>Objective 7: Enhanced sustainable environmental management and social development</t>
  </si>
  <si>
    <t># of disaster awareness campaign conducted</t>
  </si>
  <si>
    <t># of SPLUMA Tribunals sittings</t>
  </si>
  <si>
    <t># of Housing consumer education initiatives</t>
  </si>
  <si>
    <t>Environmental Awareness stratetgy Approved by Council</t>
  </si>
  <si>
    <t>R-Value spent on waste management services</t>
  </si>
  <si>
    <t># of Rural Waste Service Areas serviced Level 2 (Waste management services)</t>
  </si>
  <si>
    <t>% disaster incidences responded to within 72-hours</t>
  </si>
  <si>
    <t># of Library users</t>
  </si>
  <si>
    <t>Green economy strategy and action plan submitted to Council by 31 March.</t>
  </si>
  <si>
    <t>Climate Change and Adaptation Strategy submitted to Council by 30 April.</t>
  </si>
  <si>
    <t># of environmental contravention and compliance notices issued</t>
  </si>
  <si>
    <t>% of water samples that comply with SANS 0241</t>
  </si>
  <si>
    <t># of jobs created by Municipal projects for people with disabilities</t>
  </si>
  <si>
    <t># of jobs created by Municipal projects for women</t>
  </si>
  <si>
    <t># of jobs created by Municipal capital projects for youth</t>
  </si>
  <si>
    <t># of cases of theft of Council Assets</t>
  </si>
  <si>
    <t>Objective 8: Develop and build a skilled and knowledgable workforce</t>
  </si>
  <si>
    <t>% of employees included in annual Work skills plan trained as planned</t>
  </si>
  <si>
    <t>Objective 9: Improve stakeholders satisfaction</t>
  </si>
  <si>
    <t># of Mayoral Imbizo's organized</t>
  </si>
  <si>
    <t># of summarized quarterly ward reports submitted to Council</t>
  </si>
  <si>
    <t>% of statutory provisions for website contents complied with (as contained in Section 75(2) (a-l) of the MFMA) publicised within 5 working days of tabling in Council</t>
  </si>
  <si>
    <t xml:space="preserve"># of statutory provisions for website contents complied with (as contained in Section 75(1) (a-l) of the MFMA  </t>
  </si>
  <si>
    <t>Objective 10: Increase financial viaibility</t>
  </si>
  <si>
    <t># of properties on valuation roll billed for assessment rate</t>
  </si>
  <si>
    <t>% of operational Budget Spent</t>
  </si>
  <si>
    <t>Annual budget submitted to Council by the 31 May</t>
  </si>
  <si>
    <t>Yes</t>
  </si>
  <si>
    <t>Debt coverage</t>
  </si>
  <si>
    <t>Ratio</t>
  </si>
  <si>
    <t xml:space="preserve">Cost coverage </t>
  </si>
  <si>
    <t>% Outstanding service debtors to revenue</t>
  </si>
  <si>
    <t>% of Finance Management Grant spent</t>
  </si>
  <si>
    <t>% of Capital budget spent</t>
  </si>
  <si>
    <t>% of electricity loss</t>
  </si>
  <si>
    <t>% compliance with MSCOA projects plan</t>
  </si>
  <si>
    <t>% creditors paid within 30 days</t>
  </si>
  <si>
    <t>Annual financial statements to AG,PT and NT by 31 August annually</t>
  </si>
  <si>
    <t>% of Bids awarded within 2 weeks after adjudication committee resolution</t>
  </si>
  <si>
    <t># of theft from Council buildings</t>
  </si>
  <si>
    <t>Annual Assets verification report concluded by 30 August</t>
  </si>
  <si>
    <t># of indigent households registered</t>
  </si>
  <si>
    <t>% MIG funding spent (MIG Expenditure/Allocation)</t>
  </si>
  <si>
    <t>Objective 11: Efficient and effective administration</t>
  </si>
  <si>
    <t># of performance reports audited</t>
  </si>
  <si>
    <t>Draft Annual performance report submitted to the AG, Audit Committee and the Mayor by 31 August</t>
  </si>
  <si>
    <t>Date</t>
  </si>
  <si>
    <t># of Council meetings held</t>
  </si>
  <si>
    <t># of Local Labour Forum (LLF) meetings</t>
  </si>
  <si>
    <t># of management meetings held</t>
  </si>
  <si>
    <t># of monthly compliance assessments conducted on the Security Management (in terms of Service Level Agreement)</t>
  </si>
  <si>
    <t># of street Committee established</t>
  </si>
  <si>
    <t>% of GTM Council Resolutions implimented</t>
  </si>
  <si>
    <t>% of SLA signed within 15 days after Acceptance of the appointment</t>
  </si>
  <si>
    <t># of audit findings from AG</t>
  </si>
  <si>
    <t>Unqualified Audit opinion obtained from AG</t>
  </si>
  <si>
    <t>Opinion</t>
  </si>
  <si>
    <t>Unqualified</t>
  </si>
  <si>
    <t># audit committee meetings held</t>
  </si>
  <si>
    <t>Objective 12: Attract and retain best human capital to become employer or choice</t>
  </si>
  <si>
    <t xml:space="preserve">% staff turnover </t>
  </si>
  <si>
    <t># of workstations inspected for OHS contraventions</t>
  </si>
  <si>
    <t># of municipal personnel with technical skills/capacity (engineer and technicians)(ESD and EED)</t>
  </si>
  <si>
    <t># of people from employment equity target groups employed in the highest levels of management in compliance with a munipality's approved employment equity plan</t>
  </si>
  <si>
    <t># of municipal personnel with capacity on spatial planning</t>
  </si>
  <si>
    <t># of senior managers complying with the minimum competency levels (Municipal Finance Management Programme)</t>
  </si>
  <si>
    <t xml:space="preserve">Number of employees and councillors capacitated in terms of Workplace Skills plan  </t>
  </si>
  <si>
    <t>Number of municipal personnel with technical skills/capacity (engineer &amp; technicians (EED &amp; ESD)</t>
  </si>
  <si>
    <t>Number of people from employment equity target group employed in the three highest levels of the municipality (National indicator)</t>
  </si>
  <si>
    <t>Amount  actual spent( 1 % of the salary budget of municipality) on implementing workplace skills plan  (National Indicator)</t>
  </si>
  <si>
    <t>Number of Local Forum Meetings held</t>
  </si>
  <si>
    <t>Number of workstations inspected for OHS contraventions</t>
  </si>
  <si>
    <t xml:space="preserve">Number of  in-year compliance  reports on OHS generated </t>
  </si>
  <si>
    <t>Number of policy workshops held</t>
  </si>
  <si>
    <t>Number Workplace Skills Development Plan (WSP) submitted to LG Seta by 30 April</t>
  </si>
  <si>
    <t>Sub-function 2 - (name)</t>
  </si>
  <si>
    <t>Insert measure/s description</t>
  </si>
  <si>
    <t>Sub-function 3 - (name)</t>
  </si>
  <si>
    <t>Function 2 - (name)</t>
  </si>
  <si>
    <t>Vote 2 - vote name</t>
  </si>
  <si>
    <t>Vote 3 - vote name</t>
  </si>
  <si>
    <t>And so on for the rest of the Votes</t>
  </si>
  <si>
    <t>1. Include a measurable performance objective for each revenue source (within a relevant function) and each vote (MFMA s17(3)(b))</t>
  </si>
  <si>
    <t>2. Include all Basic Services performance targets from 'Basic Service Delivery' to ensure Table SA7 represents all strategic responsibilities</t>
  </si>
  <si>
    <t>3. Only include prior year comparative information for individual measures where relevant activity occurred in that year/s</t>
  </si>
  <si>
    <t>Entity 1 - (name of entity)</t>
  </si>
  <si>
    <t>Entity 2 - (name of entity)</t>
  </si>
  <si>
    <t>Entity 3 - (name of entity)</t>
  </si>
  <si>
    <t>And so on for the rest of the Entities</t>
  </si>
  <si>
    <t>1. Include a measurable performance objective as agreed with the parent municipality (MFMA s87(5)(d))</t>
  </si>
  <si>
    <t>2. Only include prior year comparative information for individual measures where relevant activity occurred in that year/s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</si>
</sst>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#,##0.00_ ;\-#,##0.00\ "/>
    <numFmt numFmtId="167" formatCode="#,##0_ ;\-#,##0\ "/>
    <numFmt numFmtId="169" formatCode="_ * #,##0.0_ ;_ * \-#,##0.0_ ;_ * &quot;-&quot;??_ ;_ @_ "/>
    <numFmt numFmtId="170" formatCode="_(* #,##0_);_(* \(#,##0\);_(* &quot;–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u/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BFE9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4DCA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164" fontId="5" fillId="3" borderId="13" xfId="2" applyNumberFormat="1" applyFont="1" applyFill="1" applyBorder="1" applyAlignment="1" applyProtection="1">
      <alignment horizontal="center" vertical="top" wrapText="1"/>
    </xf>
    <xf numFmtId="164" fontId="5" fillId="3" borderId="14" xfId="2" applyNumberFormat="1" applyFont="1" applyFill="1" applyBorder="1" applyAlignment="1" applyProtection="1">
      <alignment horizontal="center" vertical="top" wrapText="1"/>
    </xf>
    <xf numFmtId="164" fontId="5" fillId="3" borderId="15" xfId="2" applyNumberFormat="1" applyFont="1" applyFill="1" applyBorder="1" applyAlignment="1" applyProtection="1">
      <alignment horizontal="center" vertical="top" wrapText="1"/>
    </xf>
    <xf numFmtId="0" fontId="4" fillId="4" borderId="16" xfId="0" applyFont="1" applyFill="1" applyBorder="1" applyAlignment="1">
      <alignment horizontal="left" vertical="top" wrapText="1" indent="1"/>
    </xf>
    <xf numFmtId="0" fontId="5" fillId="5" borderId="14" xfId="0" applyFont="1" applyFill="1" applyBorder="1" applyAlignment="1">
      <alignment horizontal="left" vertical="top" wrapText="1"/>
    </xf>
    <xf numFmtId="164" fontId="5" fillId="5" borderId="13" xfId="2" applyNumberFormat="1" applyFont="1" applyFill="1" applyBorder="1" applyAlignment="1" applyProtection="1">
      <alignment horizontal="center" vertical="top" wrapText="1"/>
    </xf>
    <xf numFmtId="164" fontId="5" fillId="5" borderId="14" xfId="2" applyNumberFormat="1" applyFont="1" applyFill="1" applyBorder="1" applyAlignment="1" applyProtection="1">
      <alignment horizontal="center" vertical="top" wrapText="1"/>
    </xf>
    <xf numFmtId="0" fontId="4" fillId="6" borderId="16" xfId="0" applyFont="1" applyFill="1" applyBorder="1" applyAlignment="1">
      <alignment horizontal="left" vertical="top" wrapText="1" indent="2"/>
    </xf>
    <xf numFmtId="0" fontId="5" fillId="5" borderId="13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vertical="top" wrapText="1"/>
    </xf>
    <xf numFmtId="0" fontId="6" fillId="7" borderId="12" xfId="0" applyFont="1" applyFill="1" applyBorder="1" applyAlignment="1">
      <alignment horizontal="left" wrapText="1"/>
    </xf>
    <xf numFmtId="0" fontId="5" fillId="7" borderId="13" xfId="0" applyFont="1" applyFill="1" applyBorder="1" applyAlignment="1">
      <alignment horizontal="left" vertical="top" wrapText="1"/>
    </xf>
    <xf numFmtId="1" fontId="4" fillId="7" borderId="0" xfId="0" applyNumberFormat="1" applyFont="1" applyFill="1" applyAlignment="1">
      <alignment horizontal="center" vertical="center" wrapText="1"/>
    </xf>
    <xf numFmtId="1" fontId="5" fillId="7" borderId="14" xfId="2" applyNumberFormat="1" applyFont="1" applyFill="1" applyBorder="1" applyAlignment="1" applyProtection="1">
      <alignment horizontal="center" vertical="top" wrapText="1"/>
    </xf>
    <xf numFmtId="0" fontId="5" fillId="8" borderId="0" xfId="0" applyFont="1" applyFill="1"/>
    <xf numFmtId="0" fontId="4" fillId="7" borderId="0" xfId="0" applyFont="1" applyFill="1" applyAlignment="1">
      <alignment horizontal="center" vertical="center" wrapText="1"/>
    </xf>
    <xf numFmtId="0" fontId="5" fillId="7" borderId="14" xfId="2" applyNumberFormat="1" applyFont="1" applyFill="1" applyBorder="1" applyAlignment="1" applyProtection="1">
      <alignment horizontal="center" vertical="top" wrapText="1"/>
    </xf>
    <xf numFmtId="0" fontId="6" fillId="5" borderId="12" xfId="0" applyFont="1" applyFill="1" applyBorder="1" applyAlignment="1">
      <alignment horizontal="left" wrapText="1"/>
    </xf>
    <xf numFmtId="0" fontId="4" fillId="5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9" borderId="12" xfId="0" applyFont="1" applyFill="1" applyBorder="1" applyAlignment="1">
      <alignment horizontal="left" wrapText="1"/>
    </xf>
    <xf numFmtId="1" fontId="4" fillId="5" borderId="0" xfId="0" applyNumberFormat="1" applyFont="1" applyFill="1" applyAlignment="1">
      <alignment horizontal="center" vertical="center" wrapText="1"/>
    </xf>
    <xf numFmtId="1" fontId="5" fillId="5" borderId="14" xfId="2" applyNumberFormat="1" applyFont="1" applyFill="1" applyBorder="1" applyAlignment="1" applyProtection="1">
      <alignment horizontal="center" vertical="top" wrapText="1"/>
    </xf>
    <xf numFmtId="0" fontId="5" fillId="5" borderId="14" xfId="2" applyNumberFormat="1" applyFont="1" applyFill="1" applyBorder="1" applyAlignment="1" applyProtection="1">
      <alignment horizontal="center" vertical="top" wrapText="1"/>
    </xf>
    <xf numFmtId="9" fontId="4" fillId="5" borderId="0" xfId="0" applyNumberFormat="1" applyFont="1" applyFill="1" applyAlignment="1">
      <alignment horizontal="center" vertical="center" wrapText="1"/>
    </xf>
    <xf numFmtId="9" fontId="5" fillId="5" borderId="14" xfId="2" applyFont="1" applyFill="1" applyBorder="1" applyAlignment="1" applyProtection="1">
      <alignment horizontal="center" vertical="top" wrapText="1"/>
    </xf>
    <xf numFmtId="3" fontId="5" fillId="5" borderId="14" xfId="2" applyNumberFormat="1" applyFont="1" applyFill="1" applyBorder="1" applyAlignment="1" applyProtection="1">
      <alignment horizontal="center" vertical="top" wrapText="1"/>
    </xf>
    <xf numFmtId="16" fontId="4" fillId="5" borderId="0" xfId="0" applyNumberFormat="1" applyFont="1" applyFill="1" applyAlignment="1">
      <alignment horizontal="center" vertical="center" wrapText="1"/>
    </xf>
    <xf numFmtId="16" fontId="5" fillId="5" borderId="14" xfId="2" applyNumberFormat="1" applyFont="1" applyFill="1" applyBorder="1" applyAlignment="1" applyProtection="1">
      <alignment horizontal="center" vertical="top" wrapText="1"/>
    </xf>
    <xf numFmtId="165" fontId="4" fillId="5" borderId="0" xfId="0" applyNumberFormat="1" applyFont="1" applyFill="1" applyAlignment="1">
      <alignment horizontal="center" vertical="center" wrapText="1"/>
    </xf>
    <xf numFmtId="166" fontId="5" fillId="5" borderId="14" xfId="2" applyNumberFormat="1" applyFont="1" applyFill="1" applyBorder="1" applyAlignment="1" applyProtection="1">
      <alignment horizontal="center" vertical="top" wrapText="1"/>
    </xf>
    <xf numFmtId="10" fontId="6" fillId="5" borderId="12" xfId="0" applyNumberFormat="1" applyFont="1" applyFill="1" applyBorder="1" applyAlignment="1">
      <alignment horizontal="left" wrapText="1"/>
    </xf>
    <xf numFmtId="10" fontId="5" fillId="5" borderId="13" xfId="0" applyNumberFormat="1" applyFont="1" applyFill="1" applyBorder="1" applyAlignment="1">
      <alignment horizontal="left" vertical="top" wrapText="1"/>
    </xf>
    <xf numFmtId="10" fontId="4" fillId="5" borderId="0" xfId="0" applyNumberFormat="1" applyFont="1" applyFill="1" applyAlignment="1">
      <alignment horizontal="center" vertical="center" wrapText="1"/>
    </xf>
    <xf numFmtId="10" fontId="5" fillId="5" borderId="14" xfId="2" applyNumberFormat="1" applyFont="1" applyFill="1" applyBorder="1" applyAlignment="1" applyProtection="1">
      <alignment horizontal="center" vertical="top" wrapText="1"/>
    </xf>
    <xf numFmtId="10" fontId="5" fillId="0" borderId="0" xfId="0" applyNumberFormat="1" applyFont="1"/>
    <xf numFmtId="167" fontId="4" fillId="5" borderId="0" xfId="0" applyNumberFormat="1" applyFont="1" applyFill="1" applyAlignment="1">
      <alignment horizontal="center" vertical="center" wrapText="1"/>
    </xf>
    <xf numFmtId="3" fontId="5" fillId="5" borderId="0" xfId="1" applyNumberFormat="1" applyFont="1" applyFill="1" applyAlignment="1">
      <alignment horizontal="center" vertical="center" wrapText="1"/>
    </xf>
    <xf numFmtId="3" fontId="5" fillId="5" borderId="0" xfId="0" applyNumberFormat="1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7" fontId="5" fillId="5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43" fontId="5" fillId="5" borderId="14" xfId="1" applyFont="1" applyFill="1" applyBorder="1" applyAlignment="1" applyProtection="1">
      <alignment horizontal="center" vertical="top" wrapText="1"/>
    </xf>
    <xf numFmtId="12" fontId="5" fillId="7" borderId="14" xfId="2" applyNumberFormat="1" applyFont="1" applyFill="1" applyBorder="1" applyAlignment="1" applyProtection="1">
      <alignment horizontal="center" vertical="top" wrapText="1"/>
    </xf>
    <xf numFmtId="3" fontId="5" fillId="7" borderId="14" xfId="2" applyNumberFormat="1" applyFont="1" applyFill="1" applyBorder="1" applyAlignment="1" applyProtection="1">
      <alignment horizontal="center" vertical="top" wrapText="1"/>
    </xf>
    <xf numFmtId="164" fontId="5" fillId="7" borderId="14" xfId="2" applyNumberFormat="1" applyFont="1" applyFill="1" applyBorder="1" applyAlignment="1" applyProtection="1">
      <alignment horizontal="center" vertical="top" wrapText="1"/>
    </xf>
    <xf numFmtId="43" fontId="5" fillId="7" borderId="0" xfId="1" applyFont="1" applyFill="1" applyAlignment="1">
      <alignment horizontal="center" vertical="center" wrapText="1"/>
    </xf>
    <xf numFmtId="43" fontId="5" fillId="7" borderId="14" xfId="1" applyFont="1" applyFill="1" applyBorder="1" applyAlignment="1" applyProtection="1">
      <alignment horizontal="center" vertical="top" wrapText="1"/>
    </xf>
    <xf numFmtId="9" fontId="5" fillId="5" borderId="0" xfId="0" applyNumberFormat="1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4" fontId="5" fillId="5" borderId="14" xfId="2" applyNumberFormat="1" applyFont="1" applyFill="1" applyBorder="1" applyAlignment="1" applyProtection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left" vertical="top" wrapText="1"/>
    </xf>
    <xf numFmtId="0" fontId="5" fillId="5" borderId="17" xfId="0" applyFont="1" applyFill="1" applyBorder="1" applyAlignment="1">
      <alignment horizontal="left" vertical="top" wrapText="1"/>
    </xf>
    <xf numFmtId="164" fontId="5" fillId="5" borderId="18" xfId="2" applyNumberFormat="1" applyFont="1" applyFill="1" applyBorder="1" applyAlignment="1" applyProtection="1">
      <alignment horizontal="center" vertical="top" wrapText="1"/>
    </xf>
    <xf numFmtId="164" fontId="5" fillId="5" borderId="17" xfId="2" applyNumberFormat="1" applyFont="1" applyFill="1" applyBorder="1" applyAlignment="1" applyProtection="1">
      <alignment horizontal="center" vertical="top" wrapText="1"/>
    </xf>
    <xf numFmtId="0" fontId="4" fillId="5" borderId="13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164" fontId="5" fillId="5" borderId="11" xfId="2" applyNumberFormat="1" applyFont="1" applyFill="1" applyBorder="1" applyAlignment="1" applyProtection="1">
      <alignment horizontal="center" vertical="top" wrapText="1"/>
    </xf>
    <xf numFmtId="164" fontId="5" fillId="5" borderId="12" xfId="2" applyNumberFormat="1" applyFont="1" applyFill="1" applyBorder="1" applyAlignment="1" applyProtection="1">
      <alignment horizontal="center" vertical="top" wrapText="1"/>
    </xf>
    <xf numFmtId="0" fontId="4" fillId="5" borderId="16" xfId="0" applyFont="1" applyFill="1" applyBorder="1" applyAlignment="1">
      <alignment horizontal="left" wrapText="1" indent="1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169" fontId="6" fillId="0" borderId="0" xfId="1" applyNumberFormat="1" applyFont="1" applyBorder="1" applyAlignment="1" applyProtection="1">
      <alignment vertical="top" wrapText="1"/>
    </xf>
    <xf numFmtId="169" fontId="6" fillId="0" borderId="0" xfId="1" applyNumberFormat="1" applyFont="1" applyFill="1" applyBorder="1" applyAlignment="1" applyProtection="1">
      <alignment vertical="top" wrapText="1"/>
    </xf>
    <xf numFmtId="0" fontId="7" fillId="0" borderId="0" xfId="0" applyFont="1"/>
    <xf numFmtId="0" fontId="4" fillId="2" borderId="16" xfId="0" applyFont="1" applyFill="1" applyBorder="1" applyAlignment="1">
      <alignment horizontal="left" vertical="top" wrapText="1"/>
    </xf>
    <xf numFmtId="170" fontId="5" fillId="5" borderId="19" xfId="2" applyNumberFormat="1" applyFont="1" applyFill="1" applyBorder="1" applyAlignment="1" applyProtection="1">
      <alignment horizontal="center" vertical="top" wrapText="1"/>
    </xf>
    <xf numFmtId="170" fontId="5" fillId="5" borderId="20" xfId="2" applyNumberFormat="1" applyFont="1" applyFill="1" applyBorder="1" applyAlignment="1" applyProtection="1">
      <alignment horizontal="center" vertical="top" wrapText="1"/>
    </xf>
    <xf numFmtId="170" fontId="5" fillId="5" borderId="13" xfId="2" applyNumberFormat="1" applyFont="1" applyFill="1" applyBorder="1" applyAlignment="1" applyProtection="1">
      <alignment horizontal="center" vertical="top" wrapText="1"/>
    </xf>
    <xf numFmtId="170" fontId="5" fillId="5" borderId="21" xfId="2" applyNumberFormat="1" applyFont="1" applyFill="1" applyBorder="1" applyAlignment="1" applyProtection="1">
      <alignment horizontal="center" vertical="top" wrapText="1"/>
    </xf>
    <xf numFmtId="170" fontId="5" fillId="5" borderId="0" xfId="2" applyNumberFormat="1" applyFont="1" applyFill="1" applyBorder="1" applyAlignment="1" applyProtection="1">
      <alignment horizontal="center" vertical="top" wrapText="1"/>
    </xf>
    <xf numFmtId="170" fontId="5" fillId="5" borderId="22" xfId="2" applyNumberFormat="1" applyFont="1" applyFill="1" applyBorder="1" applyAlignment="1" applyProtection="1">
      <alignment horizontal="center" vertical="top" wrapText="1"/>
    </xf>
    <xf numFmtId="0" fontId="6" fillId="5" borderId="16" xfId="0" applyFont="1" applyFill="1" applyBorder="1" applyAlignment="1">
      <alignment horizontal="left" wrapText="1" indent="1"/>
    </xf>
    <xf numFmtId="170" fontId="5" fillId="5" borderId="23" xfId="2" applyNumberFormat="1" applyFont="1" applyFill="1" applyBorder="1" applyAlignment="1" applyProtection="1">
      <alignment horizontal="center" vertical="top" wrapText="1"/>
    </xf>
    <xf numFmtId="0" fontId="6" fillId="5" borderId="15" xfId="0" applyFont="1" applyFill="1" applyBorder="1" applyAlignment="1">
      <alignment horizontal="left" wrapText="1" indent="1"/>
    </xf>
    <xf numFmtId="0" fontId="5" fillId="5" borderId="24" xfId="0" applyFont="1" applyFill="1" applyBorder="1" applyAlignment="1">
      <alignment horizontal="left" vertical="top" wrapText="1"/>
    </xf>
    <xf numFmtId="170" fontId="5" fillId="5" borderId="25" xfId="2" applyNumberFormat="1" applyFont="1" applyFill="1" applyBorder="1" applyAlignment="1" applyProtection="1">
      <alignment horizontal="center" vertical="top" wrapText="1"/>
    </xf>
    <xf numFmtId="170" fontId="5" fillId="5" borderId="26" xfId="2" applyNumberFormat="1" applyFont="1" applyFill="1" applyBorder="1" applyAlignment="1" applyProtection="1">
      <alignment horizontal="center" vertical="top" wrapText="1"/>
    </xf>
    <xf numFmtId="170" fontId="5" fillId="5" borderId="24" xfId="2" applyNumberFormat="1" applyFont="1" applyFill="1" applyBorder="1" applyAlignment="1" applyProtection="1">
      <alignment horizontal="center" vertical="top" wrapText="1"/>
    </xf>
    <xf numFmtId="170" fontId="5" fillId="5" borderId="2" xfId="2" applyNumberFormat="1" applyFont="1" applyFill="1" applyBorder="1" applyAlignment="1" applyProtection="1">
      <alignment horizontal="center" vertical="top" wrapText="1"/>
    </xf>
    <xf numFmtId="170" fontId="5" fillId="5" borderId="27" xfId="2" applyNumberFormat="1" applyFont="1" applyFill="1" applyBorder="1" applyAlignment="1" applyProtection="1">
      <alignment horizontal="center" vertical="top" wrapText="1"/>
    </xf>
    <xf numFmtId="0" fontId="5" fillId="5" borderId="13" xfId="0" applyFont="1" applyFill="1" applyBorder="1" applyAlignment="1">
      <alignment horizontal="left" wrapText="1"/>
    </xf>
    <xf numFmtId="170" fontId="5" fillId="5" borderId="19" xfId="0" applyNumberFormat="1" applyFont="1" applyFill="1" applyBorder="1" applyAlignment="1">
      <alignment horizontal="center" vertical="top" wrapText="1"/>
    </xf>
    <xf numFmtId="170" fontId="5" fillId="5" borderId="20" xfId="0" applyNumberFormat="1" applyFont="1" applyFill="1" applyBorder="1" applyAlignment="1">
      <alignment horizontal="center" vertical="top" wrapText="1"/>
    </xf>
    <xf numFmtId="170" fontId="5" fillId="5" borderId="13" xfId="0" applyNumberFormat="1" applyFont="1" applyFill="1" applyBorder="1" applyAlignment="1">
      <alignment horizontal="center" vertical="top" wrapText="1"/>
    </xf>
    <xf numFmtId="170" fontId="5" fillId="5" borderId="21" xfId="0" applyNumberFormat="1" applyFont="1" applyFill="1" applyBorder="1" applyAlignment="1">
      <alignment horizontal="center" vertical="top" wrapText="1"/>
    </xf>
    <xf numFmtId="170" fontId="5" fillId="5" borderId="0" xfId="0" applyNumberFormat="1" applyFont="1" applyFill="1" applyAlignment="1">
      <alignment horizontal="center" vertical="top" wrapText="1"/>
    </xf>
    <xf numFmtId="170" fontId="5" fillId="5" borderId="23" xfId="0" applyNumberFormat="1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left" vertical="top" wrapText="1"/>
    </xf>
    <xf numFmtId="170" fontId="5" fillId="5" borderId="25" xfId="1" applyNumberFormat="1" applyFont="1" applyFill="1" applyBorder="1" applyAlignment="1" applyProtection="1">
      <alignment horizontal="center" vertical="top" wrapText="1"/>
    </xf>
    <xf numFmtId="170" fontId="5" fillId="5" borderId="26" xfId="1" applyNumberFormat="1" applyFont="1" applyFill="1" applyBorder="1" applyAlignment="1" applyProtection="1">
      <alignment horizontal="center" vertical="top" wrapText="1"/>
    </xf>
    <xf numFmtId="170" fontId="5" fillId="5" borderId="24" xfId="1" applyNumberFormat="1" applyFont="1" applyFill="1" applyBorder="1" applyAlignment="1" applyProtection="1">
      <alignment horizontal="center" vertical="top" wrapText="1"/>
    </xf>
    <xf numFmtId="170" fontId="5" fillId="5" borderId="2" xfId="1" applyNumberFormat="1" applyFont="1" applyFill="1" applyBorder="1" applyAlignment="1" applyProtection="1">
      <alignment horizontal="center" vertical="top" wrapText="1"/>
    </xf>
    <xf numFmtId="170" fontId="5" fillId="5" borderId="27" xfId="1" applyNumberFormat="1" applyFont="1" applyFill="1" applyBorder="1" applyAlignment="1" applyProtection="1">
      <alignment horizontal="center" vertical="top" wrapText="1"/>
    </xf>
    <xf numFmtId="170" fontId="5" fillId="5" borderId="22" xfId="1" applyNumberFormat="1" applyFont="1" applyFill="1" applyBorder="1" applyAlignment="1" applyProtection="1">
      <alignment horizontal="center" vertical="top" wrapText="1"/>
    </xf>
    <xf numFmtId="170" fontId="5" fillId="5" borderId="19" xfId="1" applyNumberFormat="1" applyFont="1" applyFill="1" applyBorder="1" applyAlignment="1" applyProtection="1">
      <alignment horizontal="center" vertical="top" wrapText="1"/>
    </xf>
    <xf numFmtId="170" fontId="5" fillId="5" borderId="20" xfId="1" applyNumberFormat="1" applyFont="1" applyFill="1" applyBorder="1" applyAlignment="1" applyProtection="1">
      <alignment horizontal="center" vertical="top" wrapText="1"/>
    </xf>
    <xf numFmtId="170" fontId="5" fillId="5" borderId="13" xfId="1" applyNumberFormat="1" applyFont="1" applyFill="1" applyBorder="1" applyAlignment="1" applyProtection="1">
      <alignment horizontal="center" vertical="top" wrapText="1"/>
    </xf>
    <xf numFmtId="170" fontId="5" fillId="5" borderId="21" xfId="1" applyNumberFormat="1" applyFont="1" applyFill="1" applyBorder="1" applyAlignment="1" applyProtection="1">
      <alignment horizontal="center" vertical="top" wrapText="1"/>
    </xf>
    <xf numFmtId="170" fontId="5" fillId="5" borderId="0" xfId="1" applyNumberFormat="1" applyFont="1" applyFill="1" applyBorder="1" applyAlignment="1" applyProtection="1">
      <alignment horizontal="center" vertical="top" wrapText="1"/>
    </xf>
    <xf numFmtId="170" fontId="5" fillId="5" borderId="23" xfId="1" applyNumberFormat="1" applyFont="1" applyFill="1" applyBorder="1" applyAlignment="1" applyProtection="1">
      <alignment horizontal="center" vertical="top" wrapText="1"/>
    </xf>
    <xf numFmtId="0" fontId="5" fillId="5" borderId="11" xfId="0" applyFont="1" applyFill="1" applyBorder="1" applyAlignment="1">
      <alignment horizontal="left" vertical="top" wrapText="1"/>
    </xf>
    <xf numFmtId="170" fontId="5" fillId="5" borderId="28" xfId="0" applyNumberFormat="1" applyFont="1" applyFill="1" applyBorder="1" applyAlignment="1">
      <alignment horizontal="center" vertical="top" wrapText="1"/>
    </xf>
    <xf numFmtId="170" fontId="5" fillId="5" borderId="10" xfId="0" applyNumberFormat="1" applyFont="1" applyFill="1" applyBorder="1" applyAlignment="1">
      <alignment horizontal="center" vertical="top" wrapText="1"/>
    </xf>
    <xf numFmtId="170" fontId="5" fillId="5" borderId="11" xfId="0" applyNumberFormat="1" applyFont="1" applyFill="1" applyBorder="1" applyAlignment="1">
      <alignment horizontal="center" vertical="top" wrapText="1"/>
    </xf>
    <xf numFmtId="170" fontId="5" fillId="5" borderId="8" xfId="0" applyNumberFormat="1" applyFont="1" applyFill="1" applyBorder="1" applyAlignment="1">
      <alignment horizontal="center" vertical="top" wrapText="1"/>
    </xf>
    <xf numFmtId="170" fontId="5" fillId="5" borderId="1" xfId="0" applyNumberFormat="1" applyFont="1" applyFill="1" applyBorder="1" applyAlignment="1">
      <alignment horizontal="center" vertical="top" wrapText="1"/>
    </xf>
    <xf numFmtId="170" fontId="5" fillId="5" borderId="29" xfId="0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eatertzaneen-my.sharepoint.com/personal/thabang_tzaneen_gov_za/Documents/Desktop/2023%202024%20Draft%20budget/ASchedule_V6.7_Unprotected_10_03_2023%20Final%20doc.xlsm" TargetMode="External"/><Relationship Id="rId1" Type="http://schemas.openxmlformats.org/officeDocument/2006/relationships/externalLinkPath" Target="https://greatertzaneen-my.sharepoint.com/personal/thabang_tzaneen_gov_za/Documents/Desktop/2023%202024%20Draft%20budget/ASchedule_V6.7_Unprotected_10_03_2023%20Final%20do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a"/>
      <sheetName val="SA12b"/>
      <sheetName val="SA13a"/>
      <sheetName val="SA13b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4d"/>
      <sheetName val="SA34e"/>
      <sheetName val="SA35"/>
      <sheetName val="SA36"/>
      <sheetName val="SA37"/>
      <sheetName val="SA38"/>
      <sheetName val="LGDB_EXPORT"/>
    </sheetNames>
    <sheetDataSet>
      <sheetData sheetId="0"/>
      <sheetData sheetId="1"/>
      <sheetData sheetId="2">
        <row r="2">
          <cell r="B2" t="str">
            <v>2021/22</v>
          </cell>
        </row>
        <row r="3">
          <cell r="B3" t="str">
            <v>2020/21</v>
          </cell>
        </row>
        <row r="4">
          <cell r="B4" t="str">
            <v>2019/20</v>
          </cell>
        </row>
        <row r="5">
          <cell r="B5" t="str">
            <v>Current Year 2022/23</v>
          </cell>
        </row>
        <row r="7">
          <cell r="B7" t="str">
            <v>2023/24 Medium Term Revenue &amp; Expenditure Framework</v>
          </cell>
        </row>
        <row r="9">
          <cell r="B9" t="str">
            <v>Audited Outcome</v>
          </cell>
        </row>
        <row r="12">
          <cell r="B12" t="str">
            <v>Original Budget</v>
          </cell>
        </row>
        <row r="13">
          <cell r="B13" t="str">
            <v>Adjusted Budget</v>
          </cell>
        </row>
        <row r="14">
          <cell r="B14" t="str">
            <v>Full Year Forecast</v>
          </cell>
        </row>
        <row r="15">
          <cell r="B15" t="str">
            <v>Budget Year 2023/24</v>
          </cell>
        </row>
        <row r="16">
          <cell r="B16" t="str">
            <v>Budget Year +1 2024/25</v>
          </cell>
        </row>
        <row r="17">
          <cell r="B17" t="str">
            <v>Budget Year +2 2025/26</v>
          </cell>
        </row>
        <row r="93">
          <cell r="B93">
            <v>0</v>
          </cell>
        </row>
        <row r="117">
          <cell r="B117" t="str">
            <v>Supporting Table SA7 Measureable performance objectives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D77C-3279-460F-9E64-7F5ACFE4182D}">
  <dimension ref="A1:MC200"/>
  <sheetViews>
    <sheetView tabSelected="1" workbookViewId="0">
      <selection sqref="A1:XFD1048576"/>
    </sheetView>
  </sheetViews>
  <sheetFormatPr defaultColWidth="9.33203125" defaultRowHeight="10.199999999999999" x14ac:dyDescent="0.2"/>
  <cols>
    <col min="1" max="1" width="48.5546875" style="14" customWidth="1"/>
    <col min="2" max="2" width="15.6640625" style="14" customWidth="1"/>
    <col min="3" max="4" width="9.33203125" style="14"/>
    <col min="5" max="5" width="9.88671875" style="14" customWidth="1"/>
    <col min="6" max="8" width="9.33203125" style="14"/>
    <col min="9" max="9" width="12.21875" style="14" customWidth="1"/>
    <col min="10" max="16384" width="9.33203125" style="14"/>
  </cols>
  <sheetData>
    <row r="1" spans="1:341" s="2" customFormat="1" ht="13.8" x14ac:dyDescent="0.3">
      <c r="A1" s="1" t="str">
        <f>muni&amp;" - "&amp;TableA7</f>
        <v>0 - Supporting Table SA7 Measureable performance objectives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341" ht="28.5" customHeight="1" x14ac:dyDescent="0.2">
      <c r="A2" s="3" t="s">
        <v>0</v>
      </c>
      <c r="B2" s="4" t="s">
        <v>1</v>
      </c>
      <c r="C2" s="5" t="str">
        <f>head1b</f>
        <v>2019/20</v>
      </c>
      <c r="D2" s="6" t="str">
        <f>head1A</f>
        <v>2020/21</v>
      </c>
      <c r="E2" s="7" t="str">
        <f>Head1</f>
        <v>2021/22</v>
      </c>
      <c r="F2" s="8" t="str">
        <f>Head2</f>
        <v>Current Year 2022/23</v>
      </c>
      <c r="G2" s="9"/>
      <c r="H2" s="10"/>
      <c r="I2" s="11" t="str">
        <f>Head3</f>
        <v>2023/24 Medium Term Revenue &amp; Expenditure Framework</v>
      </c>
      <c r="J2" s="12"/>
      <c r="K2" s="13"/>
    </row>
    <row r="3" spans="1:341" ht="20.399999999999999" x14ac:dyDescent="0.2">
      <c r="A3" s="15"/>
      <c r="B3" s="16"/>
      <c r="C3" s="17" t="str">
        <f>Head5</f>
        <v>Audited Outcome</v>
      </c>
      <c r="D3" s="18" t="str">
        <f>Head5</f>
        <v>Audited Outcome</v>
      </c>
      <c r="E3" s="19" t="str">
        <f>Head5</f>
        <v>Audited Outcome</v>
      </c>
      <c r="F3" s="20" t="str">
        <f>Head6</f>
        <v>Original Budget</v>
      </c>
      <c r="G3" s="18" t="str">
        <f>Head7</f>
        <v>Adjusted Budget</v>
      </c>
      <c r="H3" s="19" t="str">
        <f>Head8</f>
        <v>Full Year Forecast</v>
      </c>
      <c r="I3" s="20" t="str">
        <f>Head9</f>
        <v>Budget Year 2023/24</v>
      </c>
      <c r="J3" s="18" t="str">
        <f>Head10</f>
        <v>Budget Year +1 2024/25</v>
      </c>
      <c r="K3" s="19" t="str">
        <f>Head11</f>
        <v>Budget Year +2 2025/26</v>
      </c>
    </row>
    <row r="4" spans="1:341" ht="11.25" customHeight="1" x14ac:dyDescent="0.2">
      <c r="A4" s="21" t="s">
        <v>2</v>
      </c>
      <c r="B4" s="22"/>
      <c r="C4" s="23"/>
      <c r="D4" s="24"/>
      <c r="E4" s="24"/>
      <c r="F4" s="24"/>
      <c r="G4" s="24"/>
      <c r="H4" s="25"/>
      <c r="I4" s="25"/>
      <c r="J4" s="24"/>
      <c r="K4" s="24"/>
    </row>
    <row r="5" spans="1:341" ht="11.25" customHeight="1" x14ac:dyDescent="0.2">
      <c r="A5" s="26" t="s">
        <v>3</v>
      </c>
      <c r="B5" s="27"/>
      <c r="C5" s="28"/>
      <c r="D5" s="29"/>
      <c r="E5" s="29"/>
      <c r="F5" s="29"/>
      <c r="G5" s="29"/>
      <c r="H5" s="29"/>
      <c r="I5" s="29"/>
      <c r="J5" s="29"/>
      <c r="K5" s="29"/>
    </row>
    <row r="6" spans="1:341" ht="11.25" customHeight="1" x14ac:dyDescent="0.2">
      <c r="A6" s="30" t="s">
        <v>4</v>
      </c>
      <c r="B6" s="31"/>
      <c r="C6" s="28"/>
      <c r="D6" s="29"/>
      <c r="E6" s="29"/>
      <c r="F6" s="29"/>
      <c r="G6" s="29"/>
      <c r="H6" s="29"/>
      <c r="I6" s="29"/>
      <c r="J6" s="29"/>
      <c r="K6" s="29"/>
    </row>
    <row r="7" spans="1:341" ht="13.5" customHeight="1" x14ac:dyDescent="0.2">
      <c r="A7" s="32" t="s">
        <v>5</v>
      </c>
      <c r="B7" s="33"/>
      <c r="C7" s="23"/>
      <c r="D7" s="24"/>
      <c r="E7" s="24"/>
      <c r="F7" s="24"/>
      <c r="G7" s="24"/>
      <c r="H7" s="24"/>
      <c r="I7" s="24"/>
      <c r="J7" s="24"/>
      <c r="K7" s="24"/>
    </row>
    <row r="8" spans="1:341" s="38" customFormat="1" ht="13.5" customHeight="1" x14ac:dyDescent="0.2">
      <c r="A8" s="34" t="s">
        <v>6</v>
      </c>
      <c r="B8" s="35" t="s">
        <v>7</v>
      </c>
      <c r="C8" s="36">
        <v>1237</v>
      </c>
      <c r="D8" s="37">
        <v>2400</v>
      </c>
      <c r="E8" s="37">
        <v>2400</v>
      </c>
      <c r="F8" s="37">
        <v>2400</v>
      </c>
      <c r="G8" s="37">
        <v>2400</v>
      </c>
      <c r="H8" s="37">
        <v>2400</v>
      </c>
      <c r="I8" s="37">
        <v>2400</v>
      </c>
      <c r="J8" s="37">
        <v>2400</v>
      </c>
      <c r="K8" s="37">
        <v>2400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</row>
    <row r="9" spans="1:341" s="38" customFormat="1" ht="13.5" customHeight="1" x14ac:dyDescent="0.2">
      <c r="A9" s="34" t="s">
        <v>8</v>
      </c>
      <c r="B9" s="35" t="s">
        <v>7</v>
      </c>
      <c r="C9" s="39">
        <v>64</v>
      </c>
      <c r="D9" s="40">
        <v>50</v>
      </c>
      <c r="E9" s="40">
        <v>50</v>
      </c>
      <c r="F9" s="40">
        <v>50</v>
      </c>
      <c r="G9" s="40">
        <v>50</v>
      </c>
      <c r="H9" s="40">
        <v>50</v>
      </c>
      <c r="I9" s="37">
        <v>55</v>
      </c>
      <c r="J9" s="37">
        <v>55</v>
      </c>
      <c r="K9" s="37">
        <v>55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</row>
    <row r="10" spans="1:341" s="38" customFormat="1" ht="13.5" customHeight="1" x14ac:dyDescent="0.2">
      <c r="A10" s="34" t="s">
        <v>9</v>
      </c>
      <c r="B10" s="35" t="s">
        <v>7</v>
      </c>
      <c r="C10" s="39">
        <v>7583</v>
      </c>
      <c r="D10" s="40">
        <v>808</v>
      </c>
      <c r="E10" s="40">
        <v>808</v>
      </c>
      <c r="F10" s="40">
        <v>808</v>
      </c>
      <c r="G10" s="40">
        <v>808</v>
      </c>
      <c r="H10" s="40">
        <v>808</v>
      </c>
      <c r="I10" s="37">
        <v>810</v>
      </c>
      <c r="J10" s="37">
        <v>810</v>
      </c>
      <c r="K10" s="37">
        <v>810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</row>
    <row r="11" spans="1:341" ht="13.5" customHeight="1" x14ac:dyDescent="0.2">
      <c r="A11" s="41"/>
      <c r="B11" s="31"/>
      <c r="C11" s="42"/>
      <c r="D11" s="29"/>
      <c r="E11" s="29"/>
      <c r="F11" s="29"/>
      <c r="G11" s="29"/>
      <c r="H11" s="29"/>
      <c r="I11" s="29"/>
      <c r="J11" s="29"/>
      <c r="K11" s="29"/>
    </row>
    <row r="12" spans="1:341" ht="13.5" customHeight="1" x14ac:dyDescent="0.2">
      <c r="A12" s="32" t="s">
        <v>10</v>
      </c>
      <c r="B12" s="33"/>
      <c r="C12" s="43"/>
      <c r="D12" s="24"/>
      <c r="E12" s="24"/>
      <c r="F12" s="24"/>
      <c r="G12" s="24"/>
      <c r="H12" s="24"/>
      <c r="I12" s="24"/>
      <c r="J12" s="24"/>
      <c r="K12" s="24"/>
    </row>
    <row r="13" spans="1:341" ht="13.5" customHeight="1" x14ac:dyDescent="0.2">
      <c r="A13" s="44" t="s">
        <v>11</v>
      </c>
      <c r="B13" s="31" t="s">
        <v>7</v>
      </c>
      <c r="C13" s="45">
        <v>1</v>
      </c>
      <c r="D13" s="46">
        <v>1</v>
      </c>
      <c r="E13" s="46">
        <v>1</v>
      </c>
      <c r="F13" s="46">
        <v>1</v>
      </c>
      <c r="G13" s="46">
        <v>1</v>
      </c>
      <c r="H13" s="46">
        <v>1</v>
      </c>
      <c r="I13" s="47">
        <v>1</v>
      </c>
      <c r="J13" s="47">
        <v>1</v>
      </c>
      <c r="K13" s="47">
        <v>1</v>
      </c>
    </row>
    <row r="14" spans="1:341" ht="13.5" customHeight="1" x14ac:dyDescent="0.2">
      <c r="A14" s="41" t="s">
        <v>12</v>
      </c>
      <c r="B14" s="31" t="s">
        <v>13</v>
      </c>
      <c r="C14" s="48">
        <v>0.54</v>
      </c>
      <c r="D14" s="49">
        <v>1</v>
      </c>
      <c r="E14" s="49">
        <v>1</v>
      </c>
      <c r="F14" s="49">
        <v>1</v>
      </c>
      <c r="G14" s="49">
        <v>1</v>
      </c>
      <c r="H14" s="49">
        <v>1</v>
      </c>
      <c r="I14" s="49">
        <v>1</v>
      </c>
      <c r="J14" s="49">
        <v>1</v>
      </c>
      <c r="K14" s="49">
        <v>1</v>
      </c>
    </row>
    <row r="15" spans="1:341" ht="13.5" customHeight="1" x14ac:dyDescent="0.2">
      <c r="A15" s="41" t="s">
        <v>14</v>
      </c>
      <c r="B15" s="31" t="s">
        <v>7</v>
      </c>
      <c r="C15" s="45"/>
      <c r="D15" s="29"/>
      <c r="E15" s="29"/>
      <c r="F15" s="50"/>
      <c r="G15" s="29"/>
      <c r="H15" s="29"/>
      <c r="I15" s="29"/>
      <c r="J15" s="29"/>
      <c r="K15" s="29"/>
    </row>
    <row r="16" spans="1:341" ht="13.5" customHeight="1" x14ac:dyDescent="0.2">
      <c r="A16" s="32" t="s">
        <v>15</v>
      </c>
      <c r="B16" s="33"/>
      <c r="C16" s="43"/>
      <c r="D16" s="24"/>
      <c r="E16" s="24"/>
      <c r="F16" s="24"/>
      <c r="G16" s="24"/>
      <c r="H16" s="24"/>
      <c r="I16" s="24"/>
      <c r="J16" s="24"/>
      <c r="K16" s="24"/>
    </row>
    <row r="17" spans="1:11" ht="13.5" customHeight="1" x14ac:dyDescent="0.2">
      <c r="A17" s="41" t="s">
        <v>16</v>
      </c>
      <c r="B17" s="31" t="s">
        <v>7</v>
      </c>
      <c r="C17" s="42">
        <v>2</v>
      </c>
      <c r="D17" s="29"/>
      <c r="E17" s="29"/>
      <c r="F17" s="47">
        <v>4</v>
      </c>
      <c r="G17" s="47">
        <v>4</v>
      </c>
      <c r="H17" s="47">
        <v>4</v>
      </c>
      <c r="I17" s="47">
        <v>5</v>
      </c>
      <c r="J17" s="47">
        <v>5</v>
      </c>
      <c r="K17" s="47">
        <v>5</v>
      </c>
    </row>
    <row r="18" spans="1:11" ht="13.5" customHeight="1" x14ac:dyDescent="0.2">
      <c r="A18" s="41" t="s">
        <v>17</v>
      </c>
      <c r="B18" s="31" t="s">
        <v>7</v>
      </c>
      <c r="C18" s="51">
        <v>41787</v>
      </c>
      <c r="D18" s="52">
        <v>44343</v>
      </c>
      <c r="E18" s="52">
        <v>44712</v>
      </c>
      <c r="F18" s="52">
        <v>44712</v>
      </c>
      <c r="G18" s="52">
        <v>44712</v>
      </c>
      <c r="H18" s="52">
        <v>44712</v>
      </c>
      <c r="I18" s="52">
        <v>44712</v>
      </c>
      <c r="J18" s="52">
        <v>44712</v>
      </c>
      <c r="K18" s="52">
        <v>44712</v>
      </c>
    </row>
    <row r="19" spans="1:11" ht="20.399999999999999" x14ac:dyDescent="0.2">
      <c r="A19" s="41" t="s">
        <v>18</v>
      </c>
      <c r="B19" s="31"/>
      <c r="C19" s="42"/>
      <c r="D19" s="29"/>
      <c r="E19" s="29"/>
      <c r="F19" s="29"/>
      <c r="G19" s="29"/>
      <c r="H19" s="29"/>
      <c r="I19" s="29"/>
      <c r="J19" s="29"/>
      <c r="K19" s="29"/>
    </row>
    <row r="20" spans="1:11" ht="13.5" customHeight="1" x14ac:dyDescent="0.2">
      <c r="A20" s="41" t="s">
        <v>19</v>
      </c>
      <c r="B20" s="31" t="s">
        <v>7</v>
      </c>
      <c r="C20" s="42">
        <v>0</v>
      </c>
      <c r="D20" s="47">
        <v>2</v>
      </c>
      <c r="E20" s="47">
        <v>7</v>
      </c>
      <c r="F20" s="47">
        <v>7</v>
      </c>
      <c r="G20" s="47">
        <v>7</v>
      </c>
      <c r="H20" s="47">
        <v>7</v>
      </c>
      <c r="I20" s="47">
        <v>7</v>
      </c>
      <c r="J20" s="47">
        <v>7</v>
      </c>
      <c r="K20" s="47">
        <v>7</v>
      </c>
    </row>
    <row r="21" spans="1:11" ht="13.5" customHeight="1" x14ac:dyDescent="0.2">
      <c r="A21" s="41" t="s">
        <v>20</v>
      </c>
      <c r="B21" s="31"/>
      <c r="C21" s="42"/>
      <c r="D21" s="29"/>
      <c r="E21" s="29"/>
      <c r="F21" s="47">
        <v>50</v>
      </c>
      <c r="G21" s="47">
        <v>50</v>
      </c>
      <c r="H21" s="47">
        <v>50</v>
      </c>
      <c r="I21" s="47">
        <v>29</v>
      </c>
      <c r="J21" s="47">
        <v>30</v>
      </c>
      <c r="K21" s="47">
        <v>30</v>
      </c>
    </row>
    <row r="22" spans="1:11" ht="13.5" customHeight="1" x14ac:dyDescent="0.2">
      <c r="A22" s="41" t="s">
        <v>21</v>
      </c>
      <c r="B22" s="31" t="s">
        <v>7</v>
      </c>
      <c r="C22" s="42">
        <v>6</v>
      </c>
      <c r="D22" s="47">
        <v>7</v>
      </c>
      <c r="E22" s="47">
        <v>7</v>
      </c>
      <c r="F22" s="47">
        <v>7</v>
      </c>
      <c r="G22" s="47">
        <v>7</v>
      </c>
      <c r="H22" s="47">
        <v>7</v>
      </c>
      <c r="I22" s="47">
        <v>7</v>
      </c>
      <c r="J22" s="47">
        <v>7</v>
      </c>
      <c r="K22" s="47">
        <v>7</v>
      </c>
    </row>
    <row r="23" spans="1:11" ht="13.5" customHeight="1" x14ac:dyDescent="0.2">
      <c r="A23" s="32" t="s">
        <v>22</v>
      </c>
      <c r="B23" s="33"/>
      <c r="C23" s="43"/>
      <c r="D23" s="24"/>
      <c r="E23" s="24"/>
      <c r="F23" s="24"/>
      <c r="G23" s="24"/>
      <c r="H23" s="24"/>
      <c r="I23" s="24"/>
      <c r="J23" s="24"/>
      <c r="K23" s="24"/>
    </row>
    <row r="24" spans="1:11" ht="13.5" customHeight="1" x14ac:dyDescent="0.2">
      <c r="A24" s="41"/>
      <c r="B24" s="31"/>
      <c r="C24" s="42"/>
      <c r="D24" s="29"/>
      <c r="E24" s="29"/>
      <c r="F24" s="29"/>
      <c r="G24" s="29"/>
      <c r="H24" s="29"/>
      <c r="I24" s="29"/>
      <c r="J24" s="29"/>
      <c r="K24" s="29"/>
    </row>
    <row r="25" spans="1:11" ht="13.5" customHeight="1" x14ac:dyDescent="0.2">
      <c r="A25" s="41" t="s">
        <v>23</v>
      </c>
      <c r="B25" s="31" t="s">
        <v>7</v>
      </c>
      <c r="C25" s="45"/>
      <c r="D25" s="29"/>
      <c r="E25" s="29"/>
      <c r="F25" s="46">
        <v>8695</v>
      </c>
      <c r="G25" s="46">
        <v>8695</v>
      </c>
      <c r="H25" s="46">
        <v>8695</v>
      </c>
      <c r="I25" s="46">
        <v>9000</v>
      </c>
      <c r="J25" s="46">
        <v>9100</v>
      </c>
      <c r="K25" s="46">
        <v>9200</v>
      </c>
    </row>
    <row r="26" spans="1:11" ht="13.5" customHeight="1" x14ac:dyDescent="0.2">
      <c r="A26" s="41" t="s">
        <v>24</v>
      </c>
      <c r="B26" s="31" t="s">
        <v>25</v>
      </c>
      <c r="C26" s="53">
        <v>17.5</v>
      </c>
      <c r="D26" s="54">
        <v>0.1</v>
      </c>
      <c r="E26" s="54">
        <v>5.8</v>
      </c>
      <c r="F26" s="54">
        <v>5.8</v>
      </c>
      <c r="G26" s="54">
        <v>5.8</v>
      </c>
      <c r="H26" s="54">
        <v>5.8</v>
      </c>
      <c r="I26" s="47">
        <v>14.5</v>
      </c>
      <c r="J26" s="47">
        <v>14.5</v>
      </c>
      <c r="K26" s="47">
        <v>6.1</v>
      </c>
    </row>
    <row r="27" spans="1:11" s="59" customFormat="1" ht="13.5" customHeight="1" x14ac:dyDescent="0.2">
      <c r="A27" s="55" t="s">
        <v>26</v>
      </c>
      <c r="B27" s="56" t="s">
        <v>13</v>
      </c>
      <c r="C27" s="57">
        <v>0.4</v>
      </c>
      <c r="D27" s="58">
        <v>0.50860000000000005</v>
      </c>
      <c r="E27" s="58">
        <v>0.50860000000000005</v>
      </c>
      <c r="F27" s="58">
        <v>0.5</v>
      </c>
      <c r="G27" s="58">
        <v>0.5</v>
      </c>
      <c r="H27" s="58">
        <v>0.5</v>
      </c>
      <c r="I27" s="58">
        <v>0.5</v>
      </c>
      <c r="J27" s="58">
        <v>0.5</v>
      </c>
      <c r="K27" s="58">
        <v>0.5</v>
      </c>
    </row>
    <row r="28" spans="1:11" ht="13.5" customHeight="1" x14ac:dyDescent="0.2">
      <c r="A28" s="41" t="s">
        <v>27</v>
      </c>
      <c r="B28" s="31" t="s">
        <v>7</v>
      </c>
      <c r="C28" s="60"/>
      <c r="D28" s="29"/>
      <c r="E28" s="29"/>
      <c r="F28" s="46">
        <v>50</v>
      </c>
      <c r="G28" s="46">
        <v>12</v>
      </c>
      <c r="H28" s="46">
        <v>12</v>
      </c>
      <c r="I28" s="29"/>
      <c r="J28" s="29"/>
      <c r="K28" s="29"/>
    </row>
    <row r="29" spans="1:11" ht="20.399999999999999" x14ac:dyDescent="0.2">
      <c r="A29" s="41" t="s">
        <v>28</v>
      </c>
      <c r="B29" s="31" t="s">
        <v>7</v>
      </c>
      <c r="C29" s="60"/>
      <c r="D29" s="29"/>
      <c r="E29" s="29"/>
      <c r="F29" s="46">
        <v>12</v>
      </c>
      <c r="G29" s="46">
        <v>12</v>
      </c>
      <c r="H29" s="46">
        <v>12</v>
      </c>
      <c r="I29" s="47">
        <v>36</v>
      </c>
      <c r="J29" s="47">
        <v>36</v>
      </c>
      <c r="K29" s="47">
        <v>36</v>
      </c>
    </row>
    <row r="30" spans="1:11" ht="13.5" customHeight="1" x14ac:dyDescent="0.2">
      <c r="A30" s="41" t="s">
        <v>29</v>
      </c>
      <c r="B30" s="31" t="s">
        <v>7</v>
      </c>
      <c r="C30" s="60"/>
      <c r="D30" s="29"/>
      <c r="E30" s="29"/>
      <c r="F30" s="50">
        <v>4000</v>
      </c>
      <c r="G30" s="50">
        <v>4000</v>
      </c>
      <c r="H30" s="50">
        <v>4000</v>
      </c>
      <c r="I30" s="47">
        <v>4000</v>
      </c>
      <c r="J30" s="47">
        <v>4000</v>
      </c>
      <c r="K30" s="47">
        <v>4000</v>
      </c>
    </row>
    <row r="31" spans="1:11" ht="13.5" customHeight="1" x14ac:dyDescent="0.2">
      <c r="A31" s="41" t="s">
        <v>30</v>
      </c>
      <c r="B31" s="31" t="s">
        <v>7</v>
      </c>
      <c r="C31" s="60"/>
      <c r="D31" s="29"/>
      <c r="E31" s="29"/>
      <c r="F31" s="50">
        <v>14</v>
      </c>
      <c r="G31" s="50">
        <v>14</v>
      </c>
      <c r="H31" s="50">
        <v>14</v>
      </c>
      <c r="I31" s="47">
        <v>12</v>
      </c>
      <c r="J31" s="47">
        <v>12</v>
      </c>
      <c r="K31" s="47">
        <v>12</v>
      </c>
    </row>
    <row r="32" spans="1:11" ht="13.5" customHeight="1" x14ac:dyDescent="0.2">
      <c r="A32" s="41"/>
      <c r="B32" s="31"/>
      <c r="C32" s="42"/>
      <c r="D32" s="29"/>
      <c r="E32" s="29"/>
      <c r="F32" s="29"/>
      <c r="G32" s="29"/>
      <c r="H32" s="29"/>
      <c r="I32" s="29"/>
      <c r="J32" s="29"/>
      <c r="K32" s="29"/>
    </row>
    <row r="33" spans="1:341" ht="13.5" customHeight="1" x14ac:dyDescent="0.2">
      <c r="A33" s="32" t="s">
        <v>31</v>
      </c>
      <c r="B33" s="33"/>
      <c r="C33" s="43"/>
      <c r="D33" s="24"/>
      <c r="E33" s="24"/>
      <c r="F33" s="24"/>
      <c r="G33" s="24"/>
      <c r="H33" s="24"/>
      <c r="I33" s="24"/>
      <c r="J33" s="24"/>
      <c r="K33" s="24"/>
    </row>
    <row r="34" spans="1:341" ht="13.5" customHeight="1" x14ac:dyDescent="0.2">
      <c r="A34" s="41" t="s">
        <v>32</v>
      </c>
      <c r="B34" s="31" t="s">
        <v>33</v>
      </c>
      <c r="C34" s="61">
        <v>10500</v>
      </c>
      <c r="D34" s="61">
        <v>10500</v>
      </c>
      <c r="E34" s="61">
        <v>10500</v>
      </c>
      <c r="F34" s="50">
        <v>12000</v>
      </c>
      <c r="G34" s="50">
        <v>12000</v>
      </c>
      <c r="H34" s="50">
        <v>12000</v>
      </c>
      <c r="I34" s="47">
        <v>12000</v>
      </c>
      <c r="J34" s="47">
        <v>12000</v>
      </c>
      <c r="K34" s="47">
        <v>12000</v>
      </c>
    </row>
    <row r="35" spans="1:341" ht="13.5" customHeight="1" x14ac:dyDescent="0.2">
      <c r="A35" s="41" t="s">
        <v>34</v>
      </c>
      <c r="B35" s="31" t="s">
        <v>35</v>
      </c>
      <c r="C35" s="62">
        <v>7000</v>
      </c>
      <c r="D35" s="50">
        <v>7000</v>
      </c>
      <c r="E35" s="50">
        <v>7000</v>
      </c>
      <c r="F35" s="50">
        <v>2400</v>
      </c>
      <c r="G35" s="50">
        <v>2400</v>
      </c>
      <c r="H35" s="50">
        <v>2400</v>
      </c>
      <c r="I35" s="47">
        <v>2400</v>
      </c>
      <c r="J35" s="47">
        <v>2400</v>
      </c>
      <c r="K35" s="47">
        <v>2400</v>
      </c>
    </row>
    <row r="36" spans="1:341" ht="13.5" customHeight="1" x14ac:dyDescent="0.2">
      <c r="A36" s="41" t="s">
        <v>36</v>
      </c>
      <c r="B36" s="31" t="s">
        <v>13</v>
      </c>
      <c r="C36" s="48"/>
      <c r="D36" s="29"/>
      <c r="E36" s="29"/>
      <c r="F36" s="29"/>
      <c r="G36" s="29"/>
      <c r="H36" s="29"/>
      <c r="I36" s="29"/>
      <c r="J36" s="29"/>
      <c r="K36" s="29"/>
    </row>
    <row r="37" spans="1:341" ht="13.5" customHeight="1" x14ac:dyDescent="0.2">
      <c r="A37" s="41" t="s">
        <v>37</v>
      </c>
      <c r="B37" s="31" t="s">
        <v>35</v>
      </c>
      <c r="C37" s="63"/>
      <c r="D37" s="29"/>
      <c r="E37" s="29"/>
      <c r="F37" s="50">
        <v>3</v>
      </c>
      <c r="G37" s="50">
        <v>3</v>
      </c>
      <c r="H37" s="50">
        <v>3</v>
      </c>
      <c r="I37" s="29"/>
      <c r="J37" s="29"/>
      <c r="K37" s="29"/>
    </row>
    <row r="38" spans="1:341" ht="13.5" customHeight="1" x14ac:dyDescent="0.2">
      <c r="A38" s="41" t="s">
        <v>38</v>
      </c>
      <c r="B38" s="31" t="s">
        <v>39</v>
      </c>
      <c r="C38" s="64">
        <v>43227293</v>
      </c>
      <c r="D38" s="50">
        <v>14218695.74</v>
      </c>
      <c r="E38" s="65">
        <v>26668414</v>
      </c>
      <c r="F38" s="50">
        <v>18666965</v>
      </c>
      <c r="G38" s="50">
        <v>18666965</v>
      </c>
      <c r="H38" s="50">
        <v>18666965</v>
      </c>
      <c r="I38" s="66">
        <v>19695633</v>
      </c>
      <c r="J38" s="66">
        <v>20660719</v>
      </c>
      <c r="K38" s="66">
        <v>21631773</v>
      </c>
    </row>
    <row r="39" spans="1:341" ht="13.5" customHeight="1" x14ac:dyDescent="0.2">
      <c r="A39" s="41" t="s">
        <v>40</v>
      </c>
      <c r="B39" s="31" t="s">
        <v>7</v>
      </c>
      <c r="C39" s="46">
        <v>8</v>
      </c>
      <c r="D39" s="46">
        <v>8</v>
      </c>
      <c r="E39" s="46">
        <v>8</v>
      </c>
      <c r="F39" s="46">
        <v>8</v>
      </c>
      <c r="G39" s="46">
        <v>8</v>
      </c>
      <c r="H39" s="46">
        <v>8</v>
      </c>
      <c r="I39" s="47">
        <v>9</v>
      </c>
      <c r="J39" s="47">
        <v>9</v>
      </c>
      <c r="K39" s="47">
        <v>9</v>
      </c>
    </row>
    <row r="40" spans="1:341" ht="13.5" customHeight="1" x14ac:dyDescent="0.2">
      <c r="A40" s="41" t="s">
        <v>41</v>
      </c>
      <c r="B40" s="31" t="s">
        <v>7</v>
      </c>
      <c r="C40" s="46">
        <v>18</v>
      </c>
      <c r="D40" s="46">
        <v>18</v>
      </c>
      <c r="E40" s="46">
        <v>18</v>
      </c>
      <c r="F40" s="46">
        <v>18</v>
      </c>
      <c r="G40" s="46">
        <v>18</v>
      </c>
      <c r="H40" s="46">
        <v>18</v>
      </c>
      <c r="I40" s="47">
        <v>18</v>
      </c>
      <c r="J40" s="47">
        <v>18</v>
      </c>
      <c r="K40" s="47">
        <v>18</v>
      </c>
    </row>
    <row r="41" spans="1:341" ht="13.5" customHeight="1" x14ac:dyDescent="0.2">
      <c r="A41" s="41"/>
      <c r="B41" s="31"/>
      <c r="C41" s="42"/>
      <c r="D41" s="29"/>
      <c r="E41" s="29"/>
      <c r="F41" s="29"/>
      <c r="G41" s="29"/>
      <c r="H41" s="29"/>
      <c r="I41" s="29"/>
      <c r="J41" s="29"/>
      <c r="K41" s="29"/>
    </row>
    <row r="42" spans="1:341" ht="20.399999999999999" customHeight="1" x14ac:dyDescent="0.2">
      <c r="A42" s="32" t="s">
        <v>42</v>
      </c>
      <c r="B42" s="33"/>
      <c r="C42" s="43"/>
      <c r="D42" s="24"/>
      <c r="E42" s="24"/>
      <c r="F42" s="24"/>
      <c r="G42" s="24"/>
      <c r="H42" s="24"/>
      <c r="I42" s="24"/>
      <c r="J42" s="24"/>
      <c r="K42" s="24"/>
    </row>
    <row r="43" spans="1:341" ht="13.5" customHeight="1" x14ac:dyDescent="0.2">
      <c r="A43" s="41" t="s">
        <v>43</v>
      </c>
      <c r="B43" s="31" t="s">
        <v>7</v>
      </c>
      <c r="C43" s="45">
        <v>15</v>
      </c>
      <c r="D43" s="46">
        <v>15</v>
      </c>
      <c r="E43" s="46">
        <v>15</v>
      </c>
      <c r="F43" s="50">
        <v>15</v>
      </c>
      <c r="G43" s="50">
        <v>15</v>
      </c>
      <c r="H43" s="50">
        <v>15</v>
      </c>
      <c r="I43" s="47">
        <v>10</v>
      </c>
      <c r="J43" s="47">
        <v>10</v>
      </c>
      <c r="K43" s="47">
        <v>10</v>
      </c>
    </row>
    <row r="44" spans="1:341" s="38" customFormat="1" ht="13.5" customHeight="1" x14ac:dyDescent="0.2">
      <c r="A44" s="34" t="s">
        <v>44</v>
      </c>
      <c r="B44" s="35" t="s">
        <v>7</v>
      </c>
      <c r="C44" s="39">
        <v>7</v>
      </c>
      <c r="D44" s="67">
        <v>6</v>
      </c>
      <c r="E44" s="67">
        <v>7</v>
      </c>
      <c r="F44" s="68">
        <v>11</v>
      </c>
      <c r="G44" s="68">
        <v>11</v>
      </c>
      <c r="H44" s="68">
        <v>11</v>
      </c>
      <c r="I44" s="68">
        <v>12</v>
      </c>
      <c r="J44" s="50">
        <v>12</v>
      </c>
      <c r="K44" s="50">
        <v>12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</row>
    <row r="45" spans="1:341" ht="13.5" customHeight="1" x14ac:dyDescent="0.2">
      <c r="A45" s="34" t="s">
        <v>45</v>
      </c>
      <c r="B45" s="35" t="s">
        <v>7</v>
      </c>
      <c r="C45" s="39"/>
      <c r="D45" s="69"/>
      <c r="E45" s="69"/>
      <c r="F45" s="40"/>
      <c r="G45" s="40"/>
      <c r="H45" s="40"/>
      <c r="I45" s="69"/>
      <c r="J45" s="29"/>
      <c r="K45" s="29"/>
    </row>
    <row r="46" spans="1:341" ht="13.5" customHeight="1" x14ac:dyDescent="0.2">
      <c r="A46" s="41" t="s">
        <v>46</v>
      </c>
      <c r="B46" s="31"/>
      <c r="C46" s="50">
        <v>1</v>
      </c>
      <c r="D46" s="50">
        <v>1</v>
      </c>
      <c r="E46" s="50">
        <v>1</v>
      </c>
      <c r="F46" s="50">
        <v>1</v>
      </c>
      <c r="G46" s="50">
        <v>1</v>
      </c>
      <c r="H46" s="50">
        <v>1</v>
      </c>
      <c r="I46" s="50">
        <v>1</v>
      </c>
      <c r="J46" s="50">
        <v>1</v>
      </c>
      <c r="K46" s="50">
        <v>1</v>
      </c>
    </row>
    <row r="47" spans="1:341" ht="13.5" customHeight="1" x14ac:dyDescent="0.2">
      <c r="A47" s="34" t="s">
        <v>47</v>
      </c>
      <c r="B47" s="35"/>
      <c r="C47" s="39"/>
      <c r="D47" s="68">
        <v>47616146.530000009</v>
      </c>
      <c r="E47" s="70">
        <v>58015854.610000007</v>
      </c>
      <c r="F47" s="68">
        <v>88178575.910556599</v>
      </c>
      <c r="G47" s="68">
        <v>88178575.910556599</v>
      </c>
      <c r="H47" s="68">
        <v>88178575.910556599</v>
      </c>
      <c r="I47" s="71">
        <v>34079782</v>
      </c>
      <c r="J47" s="71">
        <v>35749691</v>
      </c>
      <c r="K47" s="71">
        <v>37429926</v>
      </c>
    </row>
    <row r="48" spans="1:341" ht="13.5" customHeight="1" x14ac:dyDescent="0.2">
      <c r="A48" s="41" t="s">
        <v>48</v>
      </c>
      <c r="B48" s="31"/>
      <c r="C48" s="50">
        <v>40</v>
      </c>
      <c r="D48" s="50">
        <v>40</v>
      </c>
      <c r="E48" s="50">
        <v>40</v>
      </c>
      <c r="F48" s="50">
        <v>40</v>
      </c>
      <c r="G48" s="50">
        <v>40</v>
      </c>
      <c r="H48" s="50">
        <v>40</v>
      </c>
      <c r="I48" s="50">
        <v>42</v>
      </c>
      <c r="J48" s="50">
        <v>42</v>
      </c>
      <c r="K48" s="50">
        <v>42</v>
      </c>
    </row>
    <row r="49" spans="1:11" ht="13.5" customHeight="1" x14ac:dyDescent="0.2">
      <c r="A49" s="41" t="s">
        <v>49</v>
      </c>
      <c r="B49" s="31" t="s">
        <v>13</v>
      </c>
      <c r="C49" s="72">
        <v>1</v>
      </c>
      <c r="D49" s="49">
        <v>1</v>
      </c>
      <c r="E49" s="49">
        <v>1</v>
      </c>
      <c r="F49" s="49">
        <v>1</v>
      </c>
      <c r="G49" s="49">
        <v>1</v>
      </c>
      <c r="H49" s="49">
        <v>1</v>
      </c>
      <c r="I49" s="49">
        <v>1</v>
      </c>
      <c r="J49" s="49">
        <v>1</v>
      </c>
      <c r="K49" s="49">
        <v>1</v>
      </c>
    </row>
    <row r="50" spans="1:11" ht="13.5" customHeight="1" x14ac:dyDescent="0.2">
      <c r="A50" s="41" t="s">
        <v>50</v>
      </c>
      <c r="B50" s="31"/>
      <c r="C50" s="45"/>
      <c r="D50" s="29"/>
      <c r="E50" s="29"/>
      <c r="F50" s="50">
        <v>48000</v>
      </c>
      <c r="G50" s="50">
        <v>48000</v>
      </c>
      <c r="H50" s="50">
        <v>48000</v>
      </c>
      <c r="I50" s="47">
        <v>60000</v>
      </c>
      <c r="J50" s="47">
        <v>60000</v>
      </c>
      <c r="K50" s="47">
        <v>60000</v>
      </c>
    </row>
    <row r="51" spans="1:11" ht="13.5" customHeight="1" x14ac:dyDescent="0.2">
      <c r="A51" s="41" t="s">
        <v>51</v>
      </c>
      <c r="B51" s="31"/>
      <c r="C51" s="46">
        <v>1</v>
      </c>
      <c r="D51" s="46">
        <v>1</v>
      </c>
      <c r="E51" s="46">
        <v>1</v>
      </c>
      <c r="F51" s="46">
        <v>1</v>
      </c>
      <c r="G51" s="46">
        <v>1</v>
      </c>
      <c r="H51" s="46">
        <v>1</v>
      </c>
      <c r="I51" s="46">
        <v>1</v>
      </c>
      <c r="J51" s="46">
        <v>1</v>
      </c>
      <c r="K51" s="46">
        <v>1</v>
      </c>
    </row>
    <row r="52" spans="1:11" ht="13.5" customHeight="1" x14ac:dyDescent="0.2">
      <c r="A52" s="41" t="s">
        <v>52</v>
      </c>
      <c r="B52" s="31"/>
      <c r="C52" s="46">
        <v>1</v>
      </c>
      <c r="D52" s="46">
        <v>1</v>
      </c>
      <c r="E52" s="46">
        <v>1</v>
      </c>
      <c r="F52" s="46">
        <v>1</v>
      </c>
      <c r="G52" s="46">
        <v>1</v>
      </c>
      <c r="H52" s="46">
        <v>1</v>
      </c>
      <c r="I52" s="46">
        <v>1</v>
      </c>
      <c r="J52" s="46">
        <v>1</v>
      </c>
      <c r="K52" s="46">
        <v>1</v>
      </c>
    </row>
    <row r="53" spans="1:11" ht="13.5" customHeight="1" x14ac:dyDescent="0.2">
      <c r="A53" s="41" t="s">
        <v>53</v>
      </c>
      <c r="B53" s="31" t="s">
        <v>7</v>
      </c>
      <c r="C53" s="42"/>
      <c r="D53" s="29"/>
      <c r="E53" s="29"/>
      <c r="F53" s="46">
        <v>0</v>
      </c>
      <c r="G53" s="46">
        <v>0</v>
      </c>
      <c r="H53" s="46">
        <v>0</v>
      </c>
      <c r="I53" s="46">
        <v>0</v>
      </c>
      <c r="J53" s="50">
        <v>12</v>
      </c>
      <c r="K53" s="50">
        <v>24</v>
      </c>
    </row>
    <row r="54" spans="1:11" ht="13.5" customHeight="1" x14ac:dyDescent="0.2">
      <c r="A54" s="41" t="s">
        <v>54</v>
      </c>
      <c r="B54" s="31" t="s">
        <v>13</v>
      </c>
      <c r="C54" s="48">
        <v>0.83399999999999996</v>
      </c>
      <c r="D54" s="49">
        <v>1</v>
      </c>
      <c r="E54" s="49">
        <v>1</v>
      </c>
      <c r="F54" s="49">
        <v>1</v>
      </c>
      <c r="G54" s="49">
        <v>1</v>
      </c>
      <c r="H54" s="49">
        <v>1</v>
      </c>
      <c r="I54" s="49">
        <v>1</v>
      </c>
      <c r="J54" s="49">
        <v>1</v>
      </c>
      <c r="K54" s="49">
        <v>1</v>
      </c>
    </row>
    <row r="55" spans="1:11" ht="13.5" customHeight="1" x14ac:dyDescent="0.2">
      <c r="A55" s="41" t="s">
        <v>55</v>
      </c>
      <c r="B55" s="31" t="s">
        <v>7</v>
      </c>
      <c r="C55" s="45">
        <v>4</v>
      </c>
      <c r="D55" s="46">
        <v>10</v>
      </c>
      <c r="E55" s="29"/>
      <c r="F55" s="46">
        <v>10</v>
      </c>
      <c r="G55" s="46">
        <v>10</v>
      </c>
      <c r="H55" s="46">
        <v>10</v>
      </c>
      <c r="I55" s="47">
        <v>40</v>
      </c>
      <c r="J55" s="47">
        <v>40</v>
      </c>
      <c r="K55" s="47">
        <v>40</v>
      </c>
    </row>
    <row r="56" spans="1:11" ht="13.5" customHeight="1" x14ac:dyDescent="0.2">
      <c r="A56" s="41" t="s">
        <v>56</v>
      </c>
      <c r="B56" s="31"/>
      <c r="C56" s="45">
        <v>276</v>
      </c>
      <c r="D56" s="46">
        <v>278</v>
      </c>
      <c r="E56" s="46">
        <v>333</v>
      </c>
      <c r="F56" s="46">
        <v>278</v>
      </c>
      <c r="G56" s="46">
        <v>278</v>
      </c>
      <c r="H56" s="46">
        <v>278</v>
      </c>
      <c r="I56" s="47">
        <v>1197</v>
      </c>
      <c r="J56" s="47">
        <v>1197</v>
      </c>
      <c r="K56" s="47">
        <v>1197</v>
      </c>
    </row>
    <row r="57" spans="1:11" ht="13.5" customHeight="1" x14ac:dyDescent="0.2">
      <c r="A57" s="41" t="s">
        <v>57</v>
      </c>
      <c r="B57" s="31" t="s">
        <v>7</v>
      </c>
      <c r="C57" s="45">
        <v>301</v>
      </c>
      <c r="D57" s="46">
        <v>303</v>
      </c>
      <c r="E57" s="50">
        <v>333</v>
      </c>
      <c r="F57" s="46">
        <v>304</v>
      </c>
      <c r="G57" s="46">
        <v>304</v>
      </c>
      <c r="H57" s="46">
        <v>304</v>
      </c>
      <c r="I57" s="47">
        <v>1097</v>
      </c>
      <c r="J57" s="47">
        <v>1097</v>
      </c>
      <c r="K57" s="47">
        <v>1097</v>
      </c>
    </row>
    <row r="58" spans="1:11" ht="13.5" customHeight="1" x14ac:dyDescent="0.2">
      <c r="A58" s="41" t="s">
        <v>58</v>
      </c>
      <c r="B58" s="31" t="s">
        <v>7</v>
      </c>
      <c r="C58" s="63"/>
      <c r="D58" s="29"/>
      <c r="E58" s="29"/>
      <c r="F58" s="46">
        <v>3</v>
      </c>
      <c r="G58" s="46">
        <v>3</v>
      </c>
      <c r="H58" s="46">
        <v>3</v>
      </c>
      <c r="I58" s="46">
        <v>2</v>
      </c>
      <c r="J58" s="46">
        <v>2</v>
      </c>
      <c r="K58" s="46">
        <v>2</v>
      </c>
    </row>
    <row r="59" spans="1:11" ht="13.5" customHeight="1" x14ac:dyDescent="0.2">
      <c r="A59" s="32" t="s">
        <v>59</v>
      </c>
      <c r="B59" s="33"/>
      <c r="C59" s="43"/>
      <c r="D59" s="24"/>
      <c r="E59" s="24"/>
      <c r="F59" s="24"/>
      <c r="G59" s="24"/>
      <c r="H59" s="24"/>
      <c r="I59" s="24"/>
      <c r="J59" s="24"/>
      <c r="K59" s="24"/>
    </row>
    <row r="60" spans="1:11" ht="13.5" customHeight="1" x14ac:dyDescent="0.2">
      <c r="A60" s="41" t="s">
        <v>60</v>
      </c>
      <c r="B60" s="31" t="s">
        <v>13</v>
      </c>
      <c r="C60" s="49">
        <v>1</v>
      </c>
      <c r="D60" s="49">
        <v>1</v>
      </c>
      <c r="E60" s="49">
        <v>1</v>
      </c>
      <c r="F60" s="49">
        <v>1</v>
      </c>
      <c r="G60" s="49">
        <v>1</v>
      </c>
      <c r="H60" s="49">
        <v>1</v>
      </c>
      <c r="I60" s="49">
        <v>1</v>
      </c>
      <c r="J60" s="49">
        <v>1</v>
      </c>
      <c r="K60" s="49">
        <v>1</v>
      </c>
    </row>
    <row r="61" spans="1:11" ht="13.5" customHeight="1" x14ac:dyDescent="0.2">
      <c r="A61" s="41"/>
      <c r="B61" s="31"/>
      <c r="C61" s="42"/>
      <c r="D61" s="29"/>
      <c r="E61" s="29"/>
      <c r="F61" s="29"/>
      <c r="G61" s="29"/>
      <c r="H61" s="29"/>
      <c r="I61" s="29"/>
      <c r="J61" s="29"/>
      <c r="K61" s="29"/>
    </row>
    <row r="62" spans="1:11" ht="13.5" customHeight="1" x14ac:dyDescent="0.2">
      <c r="A62" s="32" t="s">
        <v>61</v>
      </c>
      <c r="B62" s="33"/>
      <c r="C62" s="43"/>
      <c r="D62" s="24"/>
      <c r="E62" s="24"/>
      <c r="F62" s="24"/>
      <c r="G62" s="24"/>
      <c r="H62" s="24"/>
      <c r="I62" s="24"/>
      <c r="J62" s="24"/>
      <c r="K62" s="24"/>
    </row>
    <row r="63" spans="1:11" ht="13.5" customHeight="1" x14ac:dyDescent="0.2">
      <c r="A63" s="41" t="s">
        <v>62</v>
      </c>
      <c r="B63" s="31" t="s">
        <v>7</v>
      </c>
      <c r="C63" s="45">
        <v>4</v>
      </c>
      <c r="D63" s="46">
        <v>4</v>
      </c>
      <c r="E63" s="50">
        <v>4</v>
      </c>
      <c r="F63" s="50">
        <v>8</v>
      </c>
      <c r="G63" s="50">
        <v>8</v>
      </c>
      <c r="H63" s="50">
        <v>8</v>
      </c>
      <c r="I63" s="47">
        <v>4</v>
      </c>
      <c r="J63" s="47">
        <v>4</v>
      </c>
      <c r="K63" s="47">
        <v>4</v>
      </c>
    </row>
    <row r="64" spans="1:11" ht="13.5" customHeight="1" x14ac:dyDescent="0.2">
      <c r="A64" s="41" t="s">
        <v>63</v>
      </c>
      <c r="B64" s="31" t="s">
        <v>7</v>
      </c>
      <c r="C64" s="45"/>
      <c r="D64" s="29"/>
      <c r="E64" s="50"/>
      <c r="F64" s="50">
        <v>1</v>
      </c>
      <c r="G64" s="50">
        <v>1</v>
      </c>
      <c r="H64" s="50">
        <v>1</v>
      </c>
      <c r="I64" s="47">
        <v>4</v>
      </c>
      <c r="J64" s="47">
        <v>4</v>
      </c>
      <c r="K64" s="47">
        <v>4</v>
      </c>
    </row>
    <row r="65" spans="1:11" ht="20.399999999999999" x14ac:dyDescent="0.2">
      <c r="A65" s="41" t="s">
        <v>64</v>
      </c>
      <c r="B65" s="31" t="s">
        <v>13</v>
      </c>
      <c r="C65" s="49">
        <v>1</v>
      </c>
      <c r="D65" s="49">
        <v>1</v>
      </c>
      <c r="E65" s="49">
        <v>1</v>
      </c>
      <c r="F65" s="49">
        <v>1</v>
      </c>
      <c r="G65" s="49">
        <v>1</v>
      </c>
      <c r="H65" s="49">
        <v>1</v>
      </c>
      <c r="I65" s="47">
        <v>100</v>
      </c>
      <c r="J65" s="47">
        <v>100</v>
      </c>
      <c r="K65" s="47">
        <v>100</v>
      </c>
    </row>
    <row r="66" spans="1:11" ht="20.399999999999999" x14ac:dyDescent="0.2">
      <c r="A66" s="41" t="s">
        <v>65</v>
      </c>
      <c r="B66" s="31" t="s">
        <v>7</v>
      </c>
      <c r="C66" s="45">
        <v>12</v>
      </c>
      <c r="D66" s="46">
        <v>12</v>
      </c>
      <c r="E66" s="46">
        <v>12</v>
      </c>
      <c r="F66" s="50">
        <v>12</v>
      </c>
      <c r="G66" s="50">
        <v>12</v>
      </c>
      <c r="H66" s="50">
        <v>12</v>
      </c>
      <c r="I66" s="47">
        <v>16</v>
      </c>
      <c r="J66" s="47">
        <v>16</v>
      </c>
      <c r="K66" s="47">
        <v>16</v>
      </c>
    </row>
    <row r="67" spans="1:11" ht="13.5" customHeight="1" x14ac:dyDescent="0.2">
      <c r="A67" s="41"/>
      <c r="B67" s="31"/>
      <c r="C67" s="42"/>
      <c r="D67" s="29"/>
      <c r="E67" s="29"/>
      <c r="F67" s="29"/>
      <c r="G67" s="29"/>
      <c r="H67" s="29"/>
      <c r="I67" s="29"/>
      <c r="J67" s="29"/>
      <c r="K67" s="29"/>
    </row>
    <row r="68" spans="1:11" ht="13.5" customHeight="1" x14ac:dyDescent="0.2">
      <c r="A68" s="32" t="s">
        <v>66</v>
      </c>
      <c r="B68" s="33"/>
      <c r="C68" s="43"/>
      <c r="D68" s="24"/>
      <c r="E68" s="24"/>
      <c r="F68" s="24"/>
      <c r="G68" s="24"/>
      <c r="H68" s="24"/>
      <c r="I68" s="24"/>
      <c r="J68" s="24"/>
      <c r="K68" s="24"/>
    </row>
    <row r="69" spans="1:11" ht="13.5" customHeight="1" x14ac:dyDescent="0.2">
      <c r="A69" s="41" t="s">
        <v>67</v>
      </c>
      <c r="B69" s="31" t="s">
        <v>7</v>
      </c>
      <c r="C69" s="73">
        <v>18770</v>
      </c>
      <c r="D69" s="50">
        <v>18770</v>
      </c>
      <c r="E69" s="50">
        <v>18770</v>
      </c>
      <c r="F69" s="50">
        <v>18770</v>
      </c>
      <c r="G69" s="50">
        <v>18770</v>
      </c>
      <c r="H69" s="50">
        <v>18770</v>
      </c>
      <c r="I69" s="47">
        <v>19000</v>
      </c>
      <c r="J69" s="47">
        <v>20000</v>
      </c>
      <c r="K69" s="47">
        <v>21000</v>
      </c>
    </row>
    <row r="70" spans="1:11" ht="13.5" customHeight="1" x14ac:dyDescent="0.2">
      <c r="A70" s="41" t="s">
        <v>68</v>
      </c>
      <c r="B70" s="31" t="s">
        <v>13</v>
      </c>
      <c r="C70" s="48"/>
      <c r="D70" s="29"/>
      <c r="E70" s="49">
        <v>1</v>
      </c>
      <c r="F70" s="49">
        <v>1</v>
      </c>
      <c r="G70" s="49">
        <v>1</v>
      </c>
      <c r="H70" s="49">
        <v>1</v>
      </c>
      <c r="I70" s="49">
        <v>1</v>
      </c>
      <c r="J70" s="49">
        <v>1</v>
      </c>
      <c r="K70" s="49">
        <v>1</v>
      </c>
    </row>
    <row r="71" spans="1:11" ht="13.5" customHeight="1" x14ac:dyDescent="0.2">
      <c r="A71" s="41" t="s">
        <v>69</v>
      </c>
      <c r="B71" s="31" t="s">
        <v>7</v>
      </c>
      <c r="C71" s="73"/>
      <c r="D71" s="29"/>
      <c r="E71" s="50">
        <v>1</v>
      </c>
      <c r="F71" s="50">
        <v>1</v>
      </c>
      <c r="G71" s="50">
        <v>1</v>
      </c>
      <c r="H71" s="50">
        <v>1</v>
      </c>
      <c r="I71" s="47" t="s">
        <v>70</v>
      </c>
      <c r="J71" s="47" t="s">
        <v>70</v>
      </c>
      <c r="K71" s="47" t="s">
        <v>70</v>
      </c>
    </row>
    <row r="72" spans="1:11" ht="13.5" customHeight="1" x14ac:dyDescent="0.2">
      <c r="A72" s="41" t="s">
        <v>71</v>
      </c>
      <c r="B72" s="31" t="s">
        <v>72</v>
      </c>
      <c r="C72" s="42">
        <v>21.01</v>
      </c>
      <c r="D72" s="50">
        <v>34</v>
      </c>
      <c r="E72" s="50">
        <v>34</v>
      </c>
      <c r="F72" s="50">
        <v>34</v>
      </c>
      <c r="G72" s="50">
        <v>34</v>
      </c>
      <c r="H72" s="50">
        <v>34</v>
      </c>
      <c r="I72" s="50">
        <v>34</v>
      </c>
      <c r="J72" s="50">
        <v>34</v>
      </c>
      <c r="K72" s="50">
        <v>34</v>
      </c>
    </row>
    <row r="73" spans="1:11" ht="13.5" customHeight="1" x14ac:dyDescent="0.2">
      <c r="A73" s="41" t="s">
        <v>73</v>
      </c>
      <c r="B73" s="31" t="s">
        <v>72</v>
      </c>
      <c r="C73" s="42">
        <v>0.6</v>
      </c>
      <c r="D73" s="46">
        <v>0.5</v>
      </c>
      <c r="E73" s="74">
        <v>0.5</v>
      </c>
      <c r="F73" s="74">
        <v>0.5</v>
      </c>
      <c r="G73" s="74">
        <v>0.5</v>
      </c>
      <c r="H73" s="74">
        <v>0.5</v>
      </c>
      <c r="I73" s="74">
        <v>0.5</v>
      </c>
      <c r="J73" s="74">
        <v>0.5</v>
      </c>
      <c r="K73" s="74">
        <v>0.5</v>
      </c>
    </row>
    <row r="74" spans="1:11" ht="13.5" customHeight="1" x14ac:dyDescent="0.2">
      <c r="A74" s="41" t="s">
        <v>74</v>
      </c>
      <c r="B74" s="31" t="s">
        <v>13</v>
      </c>
      <c r="C74" s="48">
        <v>0.38</v>
      </c>
      <c r="D74" s="29">
        <v>0.5</v>
      </c>
      <c r="E74" s="49">
        <v>0.5</v>
      </c>
      <c r="F74" s="49">
        <v>0.5</v>
      </c>
      <c r="G74" s="49">
        <v>0.5</v>
      </c>
      <c r="H74" s="49">
        <v>0.5</v>
      </c>
      <c r="I74" s="49">
        <v>0.5</v>
      </c>
      <c r="J74" s="49">
        <v>0.5</v>
      </c>
      <c r="K74" s="49">
        <v>0.5</v>
      </c>
    </row>
    <row r="75" spans="1:11" ht="13.5" customHeight="1" x14ac:dyDescent="0.2">
      <c r="A75" s="41" t="s">
        <v>75</v>
      </c>
      <c r="B75" s="31" t="s">
        <v>13</v>
      </c>
      <c r="C75" s="48"/>
      <c r="D75" s="29"/>
      <c r="E75" s="49">
        <v>1</v>
      </c>
      <c r="F75" s="49">
        <v>1</v>
      </c>
      <c r="G75" s="49">
        <v>1</v>
      </c>
      <c r="H75" s="49">
        <v>1</v>
      </c>
      <c r="I75" s="49">
        <v>1</v>
      </c>
      <c r="J75" s="49">
        <v>1</v>
      </c>
      <c r="K75" s="49">
        <v>1</v>
      </c>
    </row>
    <row r="76" spans="1:11" ht="13.5" customHeight="1" x14ac:dyDescent="0.2">
      <c r="A76" s="41" t="s">
        <v>76</v>
      </c>
      <c r="B76" s="31" t="s">
        <v>13</v>
      </c>
      <c r="C76" s="48"/>
      <c r="D76" s="29"/>
      <c r="E76" s="49">
        <v>1</v>
      </c>
      <c r="F76" s="49">
        <v>1</v>
      </c>
      <c r="G76" s="49">
        <v>1</v>
      </c>
      <c r="H76" s="49">
        <v>1</v>
      </c>
      <c r="I76" s="49">
        <v>1</v>
      </c>
      <c r="J76" s="49">
        <v>1</v>
      </c>
      <c r="K76" s="49">
        <v>1</v>
      </c>
    </row>
    <row r="77" spans="1:11" ht="13.5" customHeight="1" x14ac:dyDescent="0.2">
      <c r="A77" s="41" t="s">
        <v>77</v>
      </c>
      <c r="B77" s="31" t="s">
        <v>13</v>
      </c>
      <c r="C77" s="48">
        <v>0.20910000000000001</v>
      </c>
      <c r="D77" s="29">
        <v>0.1134</v>
      </c>
      <c r="E77" s="49">
        <v>0.11</v>
      </c>
      <c r="F77" s="49">
        <v>0.11</v>
      </c>
      <c r="G77" s="49">
        <v>0.11</v>
      </c>
      <c r="H77" s="49">
        <v>0.11</v>
      </c>
      <c r="I77" s="49">
        <v>0.11</v>
      </c>
      <c r="J77" s="49">
        <v>0.11</v>
      </c>
      <c r="K77" s="49">
        <v>0.11</v>
      </c>
    </row>
    <row r="78" spans="1:11" ht="13.5" customHeight="1" x14ac:dyDescent="0.2">
      <c r="A78" s="41" t="s">
        <v>78</v>
      </c>
      <c r="B78" s="31" t="s">
        <v>13</v>
      </c>
      <c r="C78" s="48"/>
      <c r="D78" s="29"/>
      <c r="E78" s="49">
        <v>1</v>
      </c>
      <c r="F78" s="49">
        <v>1</v>
      </c>
      <c r="G78" s="49">
        <v>1</v>
      </c>
      <c r="H78" s="49">
        <v>1</v>
      </c>
      <c r="I78" s="49">
        <v>1</v>
      </c>
      <c r="J78" s="49">
        <v>1</v>
      </c>
      <c r="K78" s="49">
        <v>1</v>
      </c>
    </row>
    <row r="79" spans="1:11" ht="13.5" customHeight="1" x14ac:dyDescent="0.2">
      <c r="A79" s="41" t="s">
        <v>79</v>
      </c>
      <c r="B79" s="31" t="s">
        <v>13</v>
      </c>
      <c r="C79" s="48"/>
      <c r="D79" s="29"/>
      <c r="E79" s="49">
        <v>0.98</v>
      </c>
      <c r="F79" s="49">
        <v>0.98</v>
      </c>
      <c r="G79" s="49">
        <v>0.98</v>
      </c>
      <c r="H79" s="49">
        <v>0.98</v>
      </c>
      <c r="I79" s="49">
        <v>0.98</v>
      </c>
      <c r="J79" s="49">
        <v>0.98</v>
      </c>
      <c r="K79" s="49">
        <v>0.98</v>
      </c>
    </row>
    <row r="80" spans="1:11" ht="13.5" customHeight="1" x14ac:dyDescent="0.2">
      <c r="A80" s="41" t="s">
        <v>80</v>
      </c>
      <c r="B80" s="31" t="s">
        <v>7</v>
      </c>
      <c r="C80" s="45">
        <v>1</v>
      </c>
      <c r="D80" s="46">
        <v>1</v>
      </c>
      <c r="E80" s="50">
        <v>1</v>
      </c>
      <c r="F80" s="50">
        <v>1</v>
      </c>
      <c r="G80" s="50">
        <v>1</v>
      </c>
      <c r="H80" s="50">
        <v>1</v>
      </c>
      <c r="I80" s="50">
        <v>1</v>
      </c>
      <c r="J80" s="50">
        <v>1</v>
      </c>
      <c r="K80" s="50">
        <v>1</v>
      </c>
    </row>
    <row r="81" spans="1:11" ht="13.5" customHeight="1" x14ac:dyDescent="0.2">
      <c r="A81" s="41" t="s">
        <v>81</v>
      </c>
      <c r="B81" s="31" t="s">
        <v>13</v>
      </c>
      <c r="C81" s="48">
        <v>0.2</v>
      </c>
      <c r="D81" s="29">
        <v>0.8</v>
      </c>
      <c r="E81" s="49">
        <v>0.9</v>
      </c>
      <c r="F81" s="49">
        <v>0.9</v>
      </c>
      <c r="G81" s="49">
        <v>0.9</v>
      </c>
      <c r="H81" s="49">
        <v>0.9</v>
      </c>
      <c r="I81" s="49">
        <v>1</v>
      </c>
      <c r="J81" s="49">
        <v>1</v>
      </c>
      <c r="K81" s="49">
        <v>1</v>
      </c>
    </row>
    <row r="82" spans="1:11" ht="13.5" customHeight="1" x14ac:dyDescent="0.2">
      <c r="A82" s="41" t="s">
        <v>82</v>
      </c>
      <c r="B82" s="31" t="s">
        <v>7</v>
      </c>
      <c r="C82" s="48"/>
      <c r="D82" s="29"/>
      <c r="E82" s="31">
        <v>0</v>
      </c>
      <c r="F82" s="75">
        <v>3</v>
      </c>
      <c r="G82" s="75">
        <v>3</v>
      </c>
      <c r="H82" s="75">
        <v>3</v>
      </c>
      <c r="I82" s="75">
        <v>2</v>
      </c>
      <c r="J82" s="75">
        <v>2</v>
      </c>
      <c r="K82" s="75">
        <v>2</v>
      </c>
    </row>
    <row r="83" spans="1:11" ht="13.5" customHeight="1" x14ac:dyDescent="0.2">
      <c r="A83" s="41" t="s">
        <v>83</v>
      </c>
      <c r="B83" s="31" t="s">
        <v>7</v>
      </c>
      <c r="C83" s="48"/>
      <c r="D83" s="29"/>
      <c r="E83" s="50">
        <v>44500</v>
      </c>
      <c r="F83" s="50">
        <v>44500</v>
      </c>
      <c r="G83" s="50">
        <v>44500</v>
      </c>
      <c r="H83" s="50">
        <v>44500</v>
      </c>
      <c r="I83" s="50">
        <v>44500</v>
      </c>
      <c r="J83" s="50">
        <v>44500</v>
      </c>
      <c r="K83" s="50">
        <v>44500</v>
      </c>
    </row>
    <row r="84" spans="1:11" ht="15" customHeight="1" x14ac:dyDescent="0.2">
      <c r="A84" s="41" t="s">
        <v>84</v>
      </c>
      <c r="B84" s="31" t="s">
        <v>7</v>
      </c>
      <c r="C84" s="48"/>
      <c r="D84" s="29"/>
      <c r="E84" s="50">
        <v>32000</v>
      </c>
      <c r="F84" s="50">
        <v>32000</v>
      </c>
      <c r="G84" s="50">
        <v>32000</v>
      </c>
      <c r="H84" s="50">
        <v>32000</v>
      </c>
      <c r="I84" s="47">
        <v>26979</v>
      </c>
      <c r="J84" s="47">
        <v>28328</v>
      </c>
      <c r="K84" s="47">
        <v>29744</v>
      </c>
    </row>
    <row r="85" spans="1:11" ht="13.5" customHeight="1" x14ac:dyDescent="0.2">
      <c r="A85" s="41" t="s">
        <v>85</v>
      </c>
      <c r="B85" s="31" t="s">
        <v>13</v>
      </c>
      <c r="C85" s="48">
        <v>0.56000000000000005</v>
      </c>
      <c r="D85" s="49">
        <v>1</v>
      </c>
      <c r="E85" s="49">
        <v>1</v>
      </c>
      <c r="F85" s="49">
        <v>1</v>
      </c>
      <c r="G85" s="49">
        <v>1</v>
      </c>
      <c r="H85" s="49">
        <v>1</v>
      </c>
      <c r="I85" s="49">
        <v>1</v>
      </c>
      <c r="J85" s="49">
        <v>1</v>
      </c>
      <c r="K85" s="49">
        <v>1</v>
      </c>
    </row>
    <row r="86" spans="1:11" ht="13.5" customHeight="1" x14ac:dyDescent="0.2">
      <c r="A86" s="41"/>
      <c r="B86" s="31"/>
      <c r="C86" s="42"/>
      <c r="D86" s="29"/>
      <c r="E86" s="29"/>
      <c r="F86" s="29"/>
      <c r="G86" s="29"/>
      <c r="H86" s="29"/>
      <c r="I86" s="29"/>
      <c r="J86" s="29"/>
      <c r="K86" s="29"/>
    </row>
    <row r="87" spans="1:11" ht="13.5" customHeight="1" x14ac:dyDescent="0.2">
      <c r="A87" s="32" t="s">
        <v>86</v>
      </c>
      <c r="B87" s="33"/>
      <c r="C87" s="43"/>
      <c r="D87" s="24"/>
      <c r="E87" s="24"/>
      <c r="F87" s="24"/>
      <c r="G87" s="24"/>
      <c r="H87" s="24"/>
      <c r="I87" s="24"/>
      <c r="J87" s="24"/>
      <c r="K87" s="24"/>
    </row>
    <row r="88" spans="1:11" x14ac:dyDescent="0.2">
      <c r="A88" s="41" t="s">
        <v>87</v>
      </c>
      <c r="B88" s="31" t="s">
        <v>7</v>
      </c>
      <c r="C88" s="42">
        <v>0</v>
      </c>
      <c r="D88" s="46">
        <v>0</v>
      </c>
      <c r="E88" s="47">
        <v>4</v>
      </c>
      <c r="F88" s="47">
        <v>3</v>
      </c>
      <c r="G88" s="47">
        <v>3</v>
      </c>
      <c r="H88" s="47">
        <v>3</v>
      </c>
      <c r="I88" s="47">
        <v>6</v>
      </c>
      <c r="J88" s="47">
        <v>6</v>
      </c>
      <c r="K88" s="47">
        <v>6</v>
      </c>
    </row>
    <row r="89" spans="1:11" ht="20.399999999999999" x14ac:dyDescent="0.2">
      <c r="A89" s="41" t="s">
        <v>88</v>
      </c>
      <c r="B89" s="31" t="s">
        <v>89</v>
      </c>
      <c r="C89" s="51">
        <v>41880</v>
      </c>
      <c r="D89" s="52">
        <v>44804</v>
      </c>
      <c r="E89" s="52">
        <v>44804</v>
      </c>
      <c r="F89" s="52">
        <v>44804</v>
      </c>
      <c r="G89" s="52">
        <v>44804</v>
      </c>
      <c r="H89" s="52">
        <v>44804</v>
      </c>
      <c r="I89" s="52">
        <v>44804</v>
      </c>
      <c r="J89" s="52">
        <v>44804</v>
      </c>
      <c r="K89" s="52">
        <v>44804</v>
      </c>
    </row>
    <row r="90" spans="1:11" ht="13.5" customHeight="1" x14ac:dyDescent="0.2">
      <c r="A90" s="41" t="s">
        <v>90</v>
      </c>
      <c r="B90" s="31" t="s">
        <v>7</v>
      </c>
      <c r="C90" s="42">
        <v>4</v>
      </c>
      <c r="D90" s="47">
        <v>7</v>
      </c>
      <c r="E90" s="47">
        <v>7</v>
      </c>
      <c r="F90" s="47">
        <v>7</v>
      </c>
      <c r="G90" s="47">
        <v>7</v>
      </c>
      <c r="H90" s="47">
        <v>7</v>
      </c>
      <c r="I90" s="47">
        <v>7</v>
      </c>
      <c r="J90" s="47">
        <v>7</v>
      </c>
      <c r="K90" s="47">
        <v>7</v>
      </c>
    </row>
    <row r="91" spans="1:11" ht="13.5" customHeight="1" x14ac:dyDescent="0.2">
      <c r="A91" s="41" t="s">
        <v>91</v>
      </c>
      <c r="B91" s="31" t="s">
        <v>7</v>
      </c>
      <c r="C91" s="45"/>
      <c r="D91" s="29"/>
      <c r="E91" s="46">
        <v>4</v>
      </c>
      <c r="F91" s="46">
        <v>4</v>
      </c>
      <c r="G91" s="46">
        <v>4</v>
      </c>
      <c r="H91" s="46">
        <v>4</v>
      </c>
      <c r="I91" s="47">
        <v>12</v>
      </c>
      <c r="J91" s="47">
        <v>12</v>
      </c>
      <c r="K91" s="47">
        <v>12</v>
      </c>
    </row>
    <row r="92" spans="1:11" ht="13.5" customHeight="1" x14ac:dyDescent="0.2">
      <c r="A92" s="41" t="s">
        <v>92</v>
      </c>
      <c r="B92" s="31" t="s">
        <v>7</v>
      </c>
      <c r="C92" s="42"/>
      <c r="D92" s="29"/>
      <c r="E92" s="47">
        <v>44</v>
      </c>
      <c r="F92" s="47">
        <v>44</v>
      </c>
      <c r="G92" s="47">
        <v>44</v>
      </c>
      <c r="H92" s="47">
        <v>44</v>
      </c>
      <c r="I92" s="47">
        <v>24</v>
      </c>
      <c r="J92" s="47">
        <v>24</v>
      </c>
      <c r="K92" s="47">
        <v>24</v>
      </c>
    </row>
    <row r="93" spans="1:11" ht="21.6" customHeight="1" x14ac:dyDescent="0.2">
      <c r="A93" s="41" t="s">
        <v>93</v>
      </c>
      <c r="B93" s="31" t="s">
        <v>7</v>
      </c>
      <c r="C93" s="42"/>
      <c r="D93" s="29"/>
      <c r="E93" s="50">
        <v>48</v>
      </c>
      <c r="F93" s="50">
        <v>48</v>
      </c>
      <c r="G93" s="50">
        <v>48</v>
      </c>
      <c r="H93" s="50">
        <v>48</v>
      </c>
      <c r="I93" s="29"/>
      <c r="J93" s="29"/>
      <c r="K93" s="29"/>
    </row>
    <row r="94" spans="1:11" ht="13.5" customHeight="1" x14ac:dyDescent="0.2">
      <c r="A94" s="41" t="s">
        <v>94</v>
      </c>
      <c r="B94" s="31" t="s">
        <v>7</v>
      </c>
      <c r="C94" s="50">
        <v>1</v>
      </c>
      <c r="D94" s="50">
        <v>1</v>
      </c>
      <c r="E94" s="50">
        <v>1</v>
      </c>
      <c r="F94" s="50">
        <v>1</v>
      </c>
      <c r="G94" s="50">
        <v>1</v>
      </c>
      <c r="H94" s="50">
        <v>1</v>
      </c>
      <c r="I94" s="50">
        <v>1</v>
      </c>
      <c r="J94" s="50">
        <v>1</v>
      </c>
      <c r="K94" s="50">
        <v>1</v>
      </c>
    </row>
    <row r="95" spans="1:11" ht="13.5" customHeight="1" x14ac:dyDescent="0.2">
      <c r="A95" s="41" t="s">
        <v>95</v>
      </c>
      <c r="B95" s="31" t="s">
        <v>13</v>
      </c>
      <c r="C95" s="42"/>
      <c r="D95" s="29"/>
      <c r="E95" s="49">
        <v>1</v>
      </c>
      <c r="F95" s="49">
        <v>1</v>
      </c>
      <c r="G95" s="49">
        <v>1</v>
      </c>
      <c r="H95" s="49">
        <v>1</v>
      </c>
      <c r="I95" s="49">
        <v>1</v>
      </c>
      <c r="J95" s="49">
        <v>1</v>
      </c>
      <c r="K95" s="49">
        <v>1</v>
      </c>
    </row>
    <row r="96" spans="1:11" ht="13.5" customHeight="1" x14ac:dyDescent="0.2">
      <c r="A96" s="41" t="s">
        <v>96</v>
      </c>
      <c r="B96" s="31" t="s">
        <v>13</v>
      </c>
      <c r="C96" s="48">
        <v>1</v>
      </c>
      <c r="D96" s="49">
        <v>1</v>
      </c>
      <c r="E96" s="49">
        <v>1</v>
      </c>
      <c r="F96" s="49">
        <v>1</v>
      </c>
      <c r="G96" s="49">
        <v>1</v>
      </c>
      <c r="H96" s="49">
        <v>1</v>
      </c>
      <c r="I96" s="49">
        <v>1</v>
      </c>
      <c r="J96" s="49">
        <v>1</v>
      </c>
      <c r="K96" s="49">
        <v>1</v>
      </c>
    </row>
    <row r="97" spans="1:11" ht="13.5" customHeight="1" x14ac:dyDescent="0.2">
      <c r="A97" s="41" t="s">
        <v>97</v>
      </c>
      <c r="B97" s="31" t="s">
        <v>7</v>
      </c>
      <c r="C97" s="73"/>
      <c r="D97" s="50"/>
      <c r="E97" s="50">
        <v>26</v>
      </c>
      <c r="F97" s="50"/>
      <c r="G97" s="50"/>
      <c r="H97" s="50"/>
      <c r="I97" s="50"/>
      <c r="J97" s="50"/>
      <c r="K97" s="50"/>
    </row>
    <row r="98" spans="1:11" ht="13.5" customHeight="1" x14ac:dyDescent="0.2">
      <c r="A98" s="41" t="s">
        <v>98</v>
      </c>
      <c r="B98" s="31" t="s">
        <v>99</v>
      </c>
      <c r="C98" s="65" t="s">
        <v>100</v>
      </c>
      <c r="D98" s="29" t="s">
        <v>100</v>
      </c>
      <c r="E98" s="29" t="s">
        <v>100</v>
      </c>
      <c r="F98" s="47" t="s">
        <v>100</v>
      </c>
      <c r="G98" s="47" t="s">
        <v>100</v>
      </c>
      <c r="H98" s="47" t="s">
        <v>100</v>
      </c>
      <c r="I98" s="47" t="s">
        <v>100</v>
      </c>
      <c r="J98" s="47" t="s">
        <v>100</v>
      </c>
      <c r="K98" s="47" t="s">
        <v>100</v>
      </c>
    </row>
    <row r="99" spans="1:11" ht="13.5" customHeight="1" x14ac:dyDescent="0.2">
      <c r="A99" s="41" t="s">
        <v>101</v>
      </c>
      <c r="B99" s="31" t="s">
        <v>7</v>
      </c>
      <c r="C99" s="47">
        <v>4</v>
      </c>
      <c r="D99" s="47">
        <v>4</v>
      </c>
      <c r="E99" s="47">
        <v>4</v>
      </c>
      <c r="F99" s="47">
        <v>6</v>
      </c>
      <c r="G99" s="47">
        <v>6</v>
      </c>
      <c r="H99" s="47">
        <v>6</v>
      </c>
      <c r="I99" s="47">
        <v>8</v>
      </c>
      <c r="J99" s="47">
        <v>8</v>
      </c>
      <c r="K99" s="47">
        <v>8</v>
      </c>
    </row>
    <row r="100" spans="1:11" ht="13.5" customHeight="1" x14ac:dyDescent="0.2">
      <c r="A100" s="41"/>
      <c r="B100" s="31"/>
      <c r="C100" s="42"/>
      <c r="D100" s="47"/>
      <c r="E100" s="29"/>
      <c r="F100" s="47"/>
      <c r="G100" s="47"/>
      <c r="H100" s="47"/>
      <c r="I100" s="29"/>
      <c r="J100" s="29"/>
      <c r="K100" s="29"/>
    </row>
    <row r="101" spans="1:11" ht="13.5" customHeight="1" x14ac:dyDescent="0.2">
      <c r="A101" s="32" t="s">
        <v>102</v>
      </c>
      <c r="B101" s="33"/>
      <c r="C101" s="43"/>
      <c r="D101" s="24"/>
      <c r="E101" s="24"/>
      <c r="F101" s="24"/>
      <c r="G101" s="24"/>
      <c r="H101" s="24"/>
      <c r="I101" s="24"/>
      <c r="J101" s="24"/>
      <c r="K101" s="24"/>
    </row>
    <row r="102" spans="1:11" ht="13.5" customHeight="1" x14ac:dyDescent="0.2">
      <c r="A102" s="41" t="s">
        <v>103</v>
      </c>
      <c r="B102" s="31" t="s">
        <v>13</v>
      </c>
      <c r="C102" s="63">
        <v>7.2999999999999995E-2</v>
      </c>
      <c r="D102" s="29">
        <v>0.04</v>
      </c>
      <c r="E102" s="29">
        <v>0.04</v>
      </c>
      <c r="F102" s="29">
        <v>0.04</v>
      </c>
      <c r="G102" s="29">
        <v>0.04</v>
      </c>
      <c r="H102" s="29">
        <v>0.04</v>
      </c>
      <c r="I102" s="29">
        <v>0.19750000000000001</v>
      </c>
      <c r="J102" s="29">
        <v>0.19750000000000001</v>
      </c>
      <c r="K102" s="29">
        <v>0.19750000000000001</v>
      </c>
    </row>
    <row r="103" spans="1:11" ht="13.5" customHeight="1" x14ac:dyDescent="0.2">
      <c r="A103" s="41" t="s">
        <v>104</v>
      </c>
      <c r="B103" s="31"/>
      <c r="C103" s="63"/>
      <c r="D103" s="47">
        <v>48</v>
      </c>
      <c r="E103" s="47">
        <v>48</v>
      </c>
      <c r="F103" s="47">
        <v>48</v>
      </c>
      <c r="G103" s="47">
        <v>48</v>
      </c>
      <c r="H103" s="47">
        <v>48</v>
      </c>
      <c r="I103" s="47">
        <v>48</v>
      </c>
      <c r="J103" s="47">
        <v>60</v>
      </c>
      <c r="K103" s="47">
        <v>72</v>
      </c>
    </row>
    <row r="104" spans="1:11" ht="22.8" customHeight="1" x14ac:dyDescent="0.2">
      <c r="A104" s="41" t="s">
        <v>105</v>
      </c>
      <c r="B104" s="31" t="s">
        <v>7</v>
      </c>
      <c r="C104" s="45"/>
      <c r="D104" s="46">
        <v>26</v>
      </c>
      <c r="E104" s="46">
        <v>26</v>
      </c>
      <c r="F104" s="46">
        <v>26</v>
      </c>
      <c r="G104" s="46">
        <v>26</v>
      </c>
      <c r="H104" s="46">
        <v>26</v>
      </c>
      <c r="I104" s="47">
        <v>50</v>
      </c>
      <c r="J104" s="47">
        <v>50</v>
      </c>
      <c r="K104" s="47">
        <v>50</v>
      </c>
    </row>
    <row r="105" spans="1:11" ht="20.399999999999999" x14ac:dyDescent="0.2">
      <c r="A105" s="41" t="s">
        <v>106</v>
      </c>
      <c r="B105" s="31" t="s">
        <v>7</v>
      </c>
      <c r="C105" s="45"/>
      <c r="D105" s="46">
        <v>0</v>
      </c>
      <c r="E105" s="46">
        <v>0</v>
      </c>
      <c r="F105" s="46">
        <v>0</v>
      </c>
      <c r="G105" s="46">
        <v>0</v>
      </c>
      <c r="H105" s="46">
        <v>0</v>
      </c>
      <c r="I105" s="47">
        <v>33</v>
      </c>
      <c r="J105" s="47">
        <v>33</v>
      </c>
      <c r="K105" s="47">
        <v>33</v>
      </c>
    </row>
    <row r="106" spans="1:11" x14ac:dyDescent="0.2">
      <c r="A106" s="41" t="s">
        <v>107</v>
      </c>
      <c r="B106" s="31"/>
      <c r="C106" s="45"/>
      <c r="D106" s="50">
        <v>6</v>
      </c>
      <c r="E106" s="50">
        <v>6</v>
      </c>
      <c r="F106" s="50">
        <v>6</v>
      </c>
      <c r="G106" s="50">
        <v>6</v>
      </c>
      <c r="H106" s="50">
        <v>6</v>
      </c>
      <c r="I106" s="47">
        <v>3</v>
      </c>
      <c r="J106" s="47">
        <v>3</v>
      </c>
      <c r="K106" s="47">
        <v>3</v>
      </c>
    </row>
    <row r="107" spans="1:11" ht="19.2" customHeight="1" x14ac:dyDescent="0.2">
      <c r="A107" s="41" t="s">
        <v>108</v>
      </c>
      <c r="B107" s="31"/>
      <c r="C107" s="45"/>
      <c r="D107" s="50"/>
      <c r="E107" s="50"/>
      <c r="F107" s="50"/>
      <c r="G107" s="50"/>
      <c r="H107" s="50"/>
      <c r="I107" s="47">
        <v>7</v>
      </c>
      <c r="J107" s="47">
        <v>7</v>
      </c>
      <c r="K107" s="47">
        <v>7</v>
      </c>
    </row>
    <row r="108" spans="1:11" x14ac:dyDescent="0.2">
      <c r="A108" s="41" t="s">
        <v>109</v>
      </c>
      <c r="B108" s="31" t="s">
        <v>7</v>
      </c>
      <c r="C108" s="45"/>
      <c r="D108" s="50">
        <v>369</v>
      </c>
      <c r="E108" s="50">
        <v>369</v>
      </c>
      <c r="F108" s="50">
        <v>369</v>
      </c>
      <c r="G108" s="50">
        <v>379</v>
      </c>
      <c r="H108" s="50">
        <v>389</v>
      </c>
      <c r="I108" s="47">
        <v>300</v>
      </c>
      <c r="J108" s="47">
        <v>350</v>
      </c>
      <c r="K108" s="47">
        <v>400</v>
      </c>
    </row>
    <row r="109" spans="1:11" ht="19.2" customHeight="1" x14ac:dyDescent="0.2">
      <c r="A109" s="41" t="s">
        <v>110</v>
      </c>
      <c r="B109" s="31" t="s">
        <v>7</v>
      </c>
      <c r="C109" s="63"/>
      <c r="D109" s="50">
        <v>26</v>
      </c>
      <c r="E109" s="50">
        <v>26</v>
      </c>
      <c r="F109" s="50">
        <v>26</v>
      </c>
      <c r="G109" s="50">
        <v>26</v>
      </c>
      <c r="H109" s="50">
        <v>26</v>
      </c>
      <c r="I109" s="47">
        <v>50</v>
      </c>
      <c r="J109" s="47">
        <v>50</v>
      </c>
      <c r="K109" s="47">
        <v>50</v>
      </c>
    </row>
    <row r="110" spans="1:11" ht="18.600000000000001" customHeight="1" x14ac:dyDescent="0.2">
      <c r="A110" s="41" t="s">
        <v>111</v>
      </c>
      <c r="B110" s="31" t="s">
        <v>7</v>
      </c>
      <c r="C110" s="63"/>
      <c r="D110" s="50">
        <v>35</v>
      </c>
      <c r="E110" s="50">
        <v>35</v>
      </c>
      <c r="F110" s="50">
        <v>35</v>
      </c>
      <c r="G110" s="50">
        <v>35</v>
      </c>
      <c r="H110" s="50">
        <v>35</v>
      </c>
      <c r="I110" s="47">
        <v>33</v>
      </c>
      <c r="J110" s="47">
        <v>33</v>
      </c>
      <c r="K110" s="47">
        <v>33</v>
      </c>
    </row>
    <row r="111" spans="1:11" ht="21" customHeight="1" x14ac:dyDescent="0.2">
      <c r="A111" s="41" t="s">
        <v>112</v>
      </c>
      <c r="B111" s="31" t="s">
        <v>39</v>
      </c>
      <c r="C111" s="63"/>
      <c r="D111" s="50">
        <v>2000000</v>
      </c>
      <c r="E111" s="50">
        <v>2000000</v>
      </c>
      <c r="F111" s="50">
        <v>2000000</v>
      </c>
      <c r="G111" s="50">
        <v>2500000</v>
      </c>
      <c r="H111" s="50">
        <v>3000000</v>
      </c>
      <c r="I111" s="50">
        <v>2153125</v>
      </c>
      <c r="J111" s="50">
        <v>2368437</v>
      </c>
      <c r="K111" s="50">
        <v>2605281</v>
      </c>
    </row>
    <row r="112" spans="1:11" ht="13.5" customHeight="1" x14ac:dyDescent="0.2">
      <c r="A112" s="41" t="s">
        <v>113</v>
      </c>
      <c r="B112" s="31" t="s">
        <v>7</v>
      </c>
      <c r="C112" s="63"/>
      <c r="D112" s="50">
        <v>4</v>
      </c>
      <c r="E112" s="50">
        <v>4</v>
      </c>
      <c r="F112" s="50">
        <v>4</v>
      </c>
      <c r="G112" s="50">
        <v>4</v>
      </c>
      <c r="H112" s="50">
        <v>4</v>
      </c>
      <c r="I112" s="47">
        <v>12</v>
      </c>
      <c r="J112" s="47">
        <v>12</v>
      </c>
      <c r="K112" s="47">
        <v>12</v>
      </c>
    </row>
    <row r="113" spans="1:11" ht="13.5" customHeight="1" x14ac:dyDescent="0.2">
      <c r="A113" s="41" t="s">
        <v>114</v>
      </c>
      <c r="B113" s="31" t="s">
        <v>7</v>
      </c>
      <c r="C113" s="63"/>
      <c r="D113" s="50">
        <v>48</v>
      </c>
      <c r="E113" s="50">
        <v>48</v>
      </c>
      <c r="F113" s="50">
        <v>48</v>
      </c>
      <c r="G113" s="50">
        <v>60</v>
      </c>
      <c r="H113" s="50">
        <v>72</v>
      </c>
      <c r="I113" s="47">
        <v>48</v>
      </c>
      <c r="J113" s="47">
        <v>60</v>
      </c>
      <c r="K113" s="47">
        <v>72</v>
      </c>
    </row>
    <row r="114" spans="1:11" ht="13.5" customHeight="1" x14ac:dyDescent="0.2">
      <c r="A114" s="41" t="s">
        <v>115</v>
      </c>
      <c r="B114" s="31" t="s">
        <v>7</v>
      </c>
      <c r="C114" s="63"/>
      <c r="D114" s="50">
        <v>4</v>
      </c>
      <c r="E114" s="50">
        <v>4</v>
      </c>
      <c r="F114" s="50">
        <v>4</v>
      </c>
      <c r="G114" s="50">
        <v>4</v>
      </c>
      <c r="H114" s="50">
        <v>4</v>
      </c>
      <c r="I114" s="47">
        <v>2</v>
      </c>
      <c r="J114" s="47">
        <v>3</v>
      </c>
      <c r="K114" s="47">
        <v>4</v>
      </c>
    </row>
    <row r="115" spans="1:11" ht="13.5" customHeight="1" x14ac:dyDescent="0.2">
      <c r="A115" s="41" t="s">
        <v>116</v>
      </c>
      <c r="B115" s="31" t="s">
        <v>7</v>
      </c>
      <c r="C115" s="63"/>
      <c r="D115" s="50">
        <v>1</v>
      </c>
      <c r="E115" s="50">
        <v>1</v>
      </c>
      <c r="F115" s="50">
        <v>1</v>
      </c>
      <c r="G115" s="50">
        <v>1</v>
      </c>
      <c r="H115" s="50">
        <v>1</v>
      </c>
      <c r="I115" s="47">
        <v>4</v>
      </c>
      <c r="J115" s="47">
        <v>8</v>
      </c>
      <c r="K115" s="47">
        <v>12</v>
      </c>
    </row>
    <row r="116" spans="1:11" ht="13.5" customHeight="1" x14ac:dyDescent="0.2">
      <c r="A116" s="41" t="s">
        <v>117</v>
      </c>
      <c r="B116" s="31" t="s">
        <v>7</v>
      </c>
      <c r="C116" s="28"/>
      <c r="D116" s="50">
        <v>1</v>
      </c>
      <c r="E116" s="50">
        <v>1</v>
      </c>
      <c r="F116" s="50">
        <v>1</v>
      </c>
      <c r="G116" s="50">
        <v>1</v>
      </c>
      <c r="H116" s="50">
        <v>1</v>
      </c>
      <c r="I116" s="47">
        <v>1</v>
      </c>
      <c r="J116" s="47">
        <v>1</v>
      </c>
      <c r="K116" s="47">
        <v>1</v>
      </c>
    </row>
    <row r="117" spans="1:11" ht="13.5" customHeight="1" x14ac:dyDescent="0.2">
      <c r="A117" s="41"/>
      <c r="B117" s="31"/>
      <c r="C117" s="28"/>
      <c r="D117" s="29"/>
      <c r="E117" s="29"/>
      <c r="F117" s="50"/>
      <c r="G117" s="50"/>
      <c r="H117" s="50"/>
      <c r="I117" s="29"/>
      <c r="J117" s="29"/>
      <c r="K117" s="29"/>
    </row>
    <row r="118" spans="1:11" ht="11.25" customHeight="1" x14ac:dyDescent="0.2">
      <c r="A118" s="41"/>
      <c r="B118" s="31"/>
      <c r="C118" s="28"/>
      <c r="D118" s="29"/>
      <c r="E118" s="29"/>
      <c r="F118" s="29"/>
      <c r="G118" s="29"/>
      <c r="H118" s="29"/>
      <c r="I118" s="29"/>
      <c r="J118" s="29"/>
      <c r="K118" s="29"/>
    </row>
    <row r="119" spans="1:11" ht="11.25" customHeight="1" x14ac:dyDescent="0.2">
      <c r="A119" s="76"/>
      <c r="B119" s="31"/>
      <c r="C119" s="28"/>
      <c r="D119" s="29"/>
      <c r="E119" s="29"/>
      <c r="F119" s="29"/>
      <c r="G119" s="29"/>
      <c r="H119" s="29"/>
      <c r="I119" s="29"/>
      <c r="J119" s="29"/>
      <c r="K119" s="29"/>
    </row>
    <row r="120" spans="1:11" ht="11.25" customHeight="1" x14ac:dyDescent="0.2">
      <c r="A120" s="30" t="s">
        <v>118</v>
      </c>
      <c r="B120" s="77"/>
      <c r="C120" s="78"/>
      <c r="D120" s="79"/>
      <c r="E120" s="79"/>
      <c r="F120" s="79"/>
      <c r="G120" s="79"/>
      <c r="H120" s="79"/>
      <c r="I120" s="79"/>
      <c r="J120" s="79"/>
      <c r="K120" s="79"/>
    </row>
    <row r="121" spans="1:11" ht="11.25" customHeight="1" x14ac:dyDescent="0.2">
      <c r="A121" s="41" t="s">
        <v>119</v>
      </c>
      <c r="B121" s="31"/>
      <c r="C121" s="28"/>
      <c r="D121" s="29"/>
      <c r="E121" s="29"/>
      <c r="F121" s="29"/>
      <c r="G121" s="29"/>
      <c r="H121" s="29"/>
      <c r="I121" s="29"/>
      <c r="J121" s="29"/>
      <c r="K121" s="29"/>
    </row>
    <row r="122" spans="1:11" ht="11.25" customHeight="1" x14ac:dyDescent="0.2">
      <c r="A122" s="76"/>
      <c r="B122" s="80"/>
      <c r="C122" s="28"/>
      <c r="D122" s="29"/>
      <c r="E122" s="29"/>
      <c r="F122" s="29"/>
      <c r="G122" s="29"/>
      <c r="H122" s="29"/>
      <c r="I122" s="29"/>
      <c r="J122" s="29"/>
      <c r="K122" s="29"/>
    </row>
    <row r="123" spans="1:11" ht="11.25" customHeight="1" x14ac:dyDescent="0.2">
      <c r="A123" s="30" t="s">
        <v>120</v>
      </c>
      <c r="B123" s="77"/>
      <c r="C123" s="78"/>
      <c r="D123" s="79"/>
      <c r="E123" s="79"/>
      <c r="F123" s="79"/>
      <c r="G123" s="79"/>
      <c r="H123" s="79"/>
      <c r="I123" s="79"/>
      <c r="J123" s="79"/>
      <c r="K123" s="79"/>
    </row>
    <row r="124" spans="1:11" ht="11.25" customHeight="1" x14ac:dyDescent="0.2">
      <c r="A124" s="41" t="s">
        <v>119</v>
      </c>
      <c r="B124" s="31"/>
      <c r="C124" s="28"/>
      <c r="D124" s="29"/>
      <c r="E124" s="29"/>
      <c r="F124" s="29"/>
      <c r="G124" s="29"/>
      <c r="H124" s="29"/>
      <c r="I124" s="29"/>
      <c r="J124" s="29"/>
      <c r="K124" s="29"/>
    </row>
    <row r="125" spans="1:11" ht="11.25" customHeight="1" x14ac:dyDescent="0.2">
      <c r="A125" s="76"/>
      <c r="B125" s="31"/>
      <c r="C125" s="28"/>
      <c r="D125" s="29"/>
      <c r="E125" s="29"/>
      <c r="F125" s="29"/>
      <c r="G125" s="29"/>
      <c r="H125" s="29"/>
      <c r="I125" s="29"/>
      <c r="J125" s="29"/>
      <c r="K125" s="29"/>
    </row>
    <row r="126" spans="1:11" ht="11.25" customHeight="1" x14ac:dyDescent="0.2">
      <c r="A126" s="26" t="s">
        <v>121</v>
      </c>
      <c r="B126" s="77"/>
      <c r="C126" s="78"/>
      <c r="D126" s="79"/>
      <c r="E126" s="79"/>
      <c r="F126" s="79"/>
      <c r="G126" s="79"/>
      <c r="H126" s="79"/>
      <c r="I126" s="79"/>
      <c r="J126" s="79"/>
      <c r="K126" s="79"/>
    </row>
    <row r="127" spans="1:11" ht="11.25" customHeight="1" x14ac:dyDescent="0.2">
      <c r="A127" s="30" t="s">
        <v>4</v>
      </c>
      <c r="B127" s="31"/>
      <c r="C127" s="28"/>
      <c r="D127" s="29"/>
      <c r="E127" s="29"/>
      <c r="F127" s="29"/>
      <c r="G127" s="29"/>
      <c r="H127" s="29"/>
      <c r="I127" s="29"/>
      <c r="J127" s="29"/>
      <c r="K127" s="29"/>
    </row>
    <row r="128" spans="1:11" ht="11.25" customHeight="1" x14ac:dyDescent="0.2">
      <c r="A128" s="41" t="s">
        <v>119</v>
      </c>
      <c r="B128" s="31"/>
      <c r="C128" s="28"/>
      <c r="D128" s="29"/>
      <c r="E128" s="29"/>
      <c r="F128" s="29"/>
      <c r="G128" s="29"/>
      <c r="H128" s="29"/>
      <c r="I128" s="29"/>
      <c r="J128" s="29"/>
      <c r="K128" s="29"/>
    </row>
    <row r="129" spans="1:11" ht="11.25" customHeight="1" x14ac:dyDescent="0.2">
      <c r="A129" s="76"/>
      <c r="B129" s="31"/>
      <c r="C129" s="28"/>
      <c r="D129" s="29"/>
      <c r="E129" s="29"/>
      <c r="F129" s="29"/>
      <c r="G129" s="29"/>
      <c r="H129" s="29"/>
      <c r="I129" s="29"/>
      <c r="J129" s="29"/>
      <c r="K129" s="29"/>
    </row>
    <row r="130" spans="1:11" ht="11.25" customHeight="1" x14ac:dyDescent="0.2">
      <c r="A130" s="30" t="s">
        <v>118</v>
      </c>
      <c r="B130" s="81"/>
      <c r="C130" s="78"/>
      <c r="D130" s="79"/>
      <c r="E130" s="79"/>
      <c r="F130" s="79"/>
      <c r="G130" s="79"/>
      <c r="H130" s="79"/>
      <c r="I130" s="79"/>
      <c r="J130" s="79"/>
      <c r="K130" s="79"/>
    </row>
    <row r="131" spans="1:11" ht="11.25" customHeight="1" x14ac:dyDescent="0.2">
      <c r="A131" s="41" t="s">
        <v>119</v>
      </c>
      <c r="B131" s="31"/>
      <c r="C131" s="28"/>
      <c r="D131" s="29"/>
      <c r="E131" s="29"/>
      <c r="F131" s="29"/>
      <c r="G131" s="29"/>
      <c r="H131" s="29"/>
      <c r="I131" s="29"/>
      <c r="J131" s="29"/>
      <c r="K131" s="29"/>
    </row>
    <row r="132" spans="1:11" ht="11.25" customHeight="1" x14ac:dyDescent="0.2">
      <c r="A132" s="76"/>
      <c r="B132" s="31"/>
      <c r="C132" s="28"/>
      <c r="D132" s="29"/>
      <c r="E132" s="29"/>
      <c r="F132" s="29"/>
      <c r="G132" s="29"/>
      <c r="H132" s="29"/>
      <c r="I132" s="29"/>
      <c r="J132" s="29"/>
      <c r="K132" s="29"/>
    </row>
    <row r="133" spans="1:11" ht="11.25" customHeight="1" x14ac:dyDescent="0.2">
      <c r="A133" s="30" t="s">
        <v>120</v>
      </c>
      <c r="B133" s="77"/>
      <c r="C133" s="78"/>
      <c r="D133" s="79"/>
      <c r="E133" s="79"/>
      <c r="F133" s="79"/>
      <c r="G133" s="79"/>
      <c r="H133" s="79"/>
      <c r="I133" s="79"/>
      <c r="J133" s="79"/>
      <c r="K133" s="79"/>
    </row>
    <row r="134" spans="1:11" ht="11.25" customHeight="1" x14ac:dyDescent="0.2">
      <c r="A134" s="41" t="s">
        <v>119</v>
      </c>
      <c r="B134" s="31"/>
      <c r="C134" s="28"/>
      <c r="D134" s="29"/>
      <c r="E134" s="29"/>
      <c r="F134" s="29"/>
      <c r="G134" s="29"/>
      <c r="H134" s="29"/>
      <c r="I134" s="29"/>
      <c r="J134" s="29"/>
      <c r="K134" s="29"/>
    </row>
    <row r="135" spans="1:11" ht="11.25" customHeight="1" x14ac:dyDescent="0.2">
      <c r="A135" s="82"/>
      <c r="B135" s="83"/>
      <c r="C135" s="84"/>
      <c r="D135" s="85"/>
      <c r="E135" s="85"/>
      <c r="F135" s="85"/>
      <c r="G135" s="85"/>
      <c r="H135" s="85"/>
      <c r="I135" s="85"/>
      <c r="J135" s="85"/>
      <c r="K135" s="85"/>
    </row>
    <row r="136" spans="1:11" ht="11.25" customHeight="1" x14ac:dyDescent="0.2">
      <c r="A136" s="21" t="s">
        <v>122</v>
      </c>
      <c r="B136" s="31"/>
      <c r="C136" s="28"/>
      <c r="D136" s="29"/>
      <c r="E136" s="29"/>
      <c r="F136" s="29"/>
      <c r="G136" s="29"/>
      <c r="H136" s="29"/>
      <c r="I136" s="29"/>
      <c r="J136" s="29"/>
      <c r="K136" s="29"/>
    </row>
    <row r="137" spans="1:11" ht="11.25" customHeight="1" x14ac:dyDescent="0.2">
      <c r="A137" s="26" t="s">
        <v>3</v>
      </c>
      <c r="B137" s="31"/>
      <c r="C137" s="28"/>
      <c r="D137" s="29"/>
      <c r="E137" s="29"/>
      <c r="F137" s="29"/>
      <c r="G137" s="29"/>
      <c r="H137" s="29"/>
      <c r="I137" s="29"/>
      <c r="J137" s="29"/>
      <c r="K137" s="29"/>
    </row>
    <row r="138" spans="1:11" ht="11.25" customHeight="1" x14ac:dyDescent="0.2">
      <c r="A138" s="30" t="s">
        <v>4</v>
      </c>
      <c r="B138" s="80"/>
      <c r="C138" s="28"/>
      <c r="D138" s="29"/>
      <c r="E138" s="29"/>
      <c r="F138" s="29"/>
      <c r="G138" s="29"/>
      <c r="H138" s="29"/>
      <c r="I138" s="29"/>
      <c r="J138" s="29"/>
      <c r="K138" s="29"/>
    </row>
    <row r="139" spans="1:11" ht="11.25" customHeight="1" x14ac:dyDescent="0.2">
      <c r="A139" s="41" t="s">
        <v>119</v>
      </c>
      <c r="B139" s="31"/>
      <c r="C139" s="28"/>
      <c r="D139" s="29"/>
      <c r="E139" s="29"/>
      <c r="F139" s="29"/>
      <c r="G139" s="29"/>
      <c r="H139" s="29"/>
      <c r="I139" s="29"/>
      <c r="J139" s="29"/>
      <c r="K139" s="29"/>
    </row>
    <row r="140" spans="1:11" ht="11.25" customHeight="1" x14ac:dyDescent="0.2">
      <c r="A140" s="76"/>
      <c r="B140" s="31"/>
      <c r="C140" s="28"/>
      <c r="D140" s="29"/>
      <c r="E140" s="29"/>
      <c r="F140" s="29"/>
      <c r="G140" s="29"/>
      <c r="H140" s="29"/>
      <c r="I140" s="29"/>
      <c r="J140" s="29"/>
      <c r="K140" s="29"/>
    </row>
    <row r="141" spans="1:11" ht="11.25" customHeight="1" x14ac:dyDescent="0.2">
      <c r="A141" s="30" t="s">
        <v>118</v>
      </c>
      <c r="B141" s="77"/>
      <c r="C141" s="78"/>
      <c r="D141" s="79"/>
      <c r="E141" s="79"/>
      <c r="F141" s="79"/>
      <c r="G141" s="79"/>
      <c r="H141" s="79"/>
      <c r="I141" s="79"/>
      <c r="J141" s="79"/>
      <c r="K141" s="79"/>
    </row>
    <row r="142" spans="1:11" ht="11.25" customHeight="1" x14ac:dyDescent="0.2">
      <c r="A142" s="41" t="s">
        <v>119</v>
      </c>
      <c r="B142" s="31"/>
      <c r="C142" s="28"/>
      <c r="D142" s="29"/>
      <c r="E142" s="29"/>
      <c r="F142" s="29"/>
      <c r="G142" s="29"/>
      <c r="H142" s="29"/>
      <c r="I142" s="29"/>
      <c r="J142" s="29"/>
      <c r="K142" s="29"/>
    </row>
    <row r="143" spans="1:11" ht="11.25" customHeight="1" x14ac:dyDescent="0.2">
      <c r="A143" s="76"/>
      <c r="B143" s="31"/>
      <c r="C143" s="28"/>
      <c r="D143" s="29"/>
      <c r="E143" s="29"/>
      <c r="F143" s="29"/>
      <c r="G143" s="29"/>
      <c r="H143" s="29"/>
      <c r="I143" s="29"/>
      <c r="J143" s="29"/>
      <c r="K143" s="29"/>
    </row>
    <row r="144" spans="1:11" ht="11.25" customHeight="1" x14ac:dyDescent="0.2">
      <c r="A144" s="30" t="s">
        <v>120</v>
      </c>
      <c r="B144" s="77"/>
      <c r="C144" s="78"/>
      <c r="D144" s="79"/>
      <c r="E144" s="79"/>
      <c r="F144" s="79"/>
      <c r="G144" s="79"/>
      <c r="H144" s="79"/>
      <c r="I144" s="79"/>
      <c r="J144" s="79"/>
      <c r="K144" s="79"/>
    </row>
    <row r="145" spans="1:11" ht="11.25" customHeight="1" x14ac:dyDescent="0.2">
      <c r="A145" s="41" t="s">
        <v>119</v>
      </c>
      <c r="B145" s="31"/>
      <c r="C145" s="28"/>
      <c r="D145" s="29"/>
      <c r="E145" s="29"/>
      <c r="F145" s="29"/>
      <c r="G145" s="29"/>
      <c r="H145" s="29"/>
      <c r="I145" s="29"/>
      <c r="J145" s="29"/>
      <c r="K145" s="29"/>
    </row>
    <row r="146" spans="1:11" ht="11.25" customHeight="1" x14ac:dyDescent="0.2">
      <c r="A146" s="76"/>
      <c r="B146" s="80"/>
      <c r="C146" s="28"/>
      <c r="D146" s="29"/>
      <c r="E146" s="29"/>
      <c r="F146" s="29"/>
      <c r="G146" s="29"/>
      <c r="H146" s="29"/>
      <c r="I146" s="29"/>
      <c r="J146" s="29"/>
      <c r="K146" s="29"/>
    </row>
    <row r="147" spans="1:11" ht="11.25" customHeight="1" x14ac:dyDescent="0.2">
      <c r="A147" s="26" t="s">
        <v>121</v>
      </c>
      <c r="B147" s="77"/>
      <c r="C147" s="78"/>
      <c r="D147" s="79"/>
      <c r="E147" s="79"/>
      <c r="F147" s="79"/>
      <c r="G147" s="79"/>
      <c r="H147" s="79"/>
      <c r="I147" s="79"/>
      <c r="J147" s="79"/>
      <c r="K147" s="79"/>
    </row>
    <row r="148" spans="1:11" ht="11.25" customHeight="1" x14ac:dyDescent="0.2">
      <c r="A148" s="30" t="s">
        <v>4</v>
      </c>
      <c r="B148" s="31"/>
      <c r="C148" s="28"/>
      <c r="D148" s="29"/>
      <c r="E148" s="29"/>
      <c r="F148" s="29"/>
      <c r="G148" s="29"/>
      <c r="H148" s="29"/>
      <c r="I148" s="29"/>
      <c r="J148" s="29"/>
      <c r="K148" s="29"/>
    </row>
    <row r="149" spans="1:11" ht="11.25" customHeight="1" x14ac:dyDescent="0.2">
      <c r="A149" s="41" t="s">
        <v>119</v>
      </c>
      <c r="B149" s="31"/>
      <c r="C149" s="28"/>
      <c r="D149" s="29"/>
      <c r="E149" s="29"/>
      <c r="F149" s="29"/>
      <c r="G149" s="29"/>
      <c r="H149" s="29"/>
      <c r="I149" s="29"/>
      <c r="J149" s="29"/>
      <c r="K149" s="29"/>
    </row>
    <row r="150" spans="1:11" ht="11.25" customHeight="1" x14ac:dyDescent="0.2">
      <c r="A150" s="76"/>
      <c r="B150" s="31"/>
      <c r="C150" s="28"/>
      <c r="D150" s="29"/>
      <c r="E150" s="29"/>
      <c r="F150" s="29"/>
      <c r="G150" s="29"/>
      <c r="H150" s="29"/>
      <c r="I150" s="29"/>
      <c r="J150" s="29"/>
      <c r="K150" s="29"/>
    </row>
    <row r="151" spans="1:11" ht="11.25" customHeight="1" x14ac:dyDescent="0.2">
      <c r="A151" s="30" t="s">
        <v>118</v>
      </c>
      <c r="B151" s="77"/>
      <c r="C151" s="78"/>
      <c r="D151" s="79"/>
      <c r="E151" s="79"/>
      <c r="F151" s="79"/>
      <c r="G151" s="79"/>
      <c r="H151" s="79"/>
      <c r="I151" s="79"/>
      <c r="J151" s="79"/>
      <c r="K151" s="79"/>
    </row>
    <row r="152" spans="1:11" ht="11.25" customHeight="1" x14ac:dyDescent="0.2">
      <c r="A152" s="41" t="s">
        <v>119</v>
      </c>
      <c r="B152" s="31"/>
      <c r="C152" s="28"/>
      <c r="D152" s="29"/>
      <c r="E152" s="29"/>
      <c r="F152" s="29"/>
      <c r="G152" s="29"/>
      <c r="H152" s="29"/>
      <c r="I152" s="29"/>
      <c r="J152" s="29"/>
      <c r="K152" s="29"/>
    </row>
    <row r="153" spans="1:11" ht="11.25" customHeight="1" x14ac:dyDescent="0.2">
      <c r="A153" s="76"/>
      <c r="B153" s="31"/>
      <c r="C153" s="28"/>
      <c r="D153" s="29"/>
      <c r="E153" s="29"/>
      <c r="F153" s="29"/>
      <c r="G153" s="29"/>
      <c r="H153" s="29"/>
      <c r="I153" s="29"/>
      <c r="J153" s="29"/>
      <c r="K153" s="29"/>
    </row>
    <row r="154" spans="1:11" ht="11.25" customHeight="1" x14ac:dyDescent="0.2">
      <c r="A154" s="30" t="s">
        <v>120</v>
      </c>
      <c r="B154" s="81"/>
      <c r="C154" s="78"/>
      <c r="D154" s="79"/>
      <c r="E154" s="79"/>
      <c r="F154" s="79"/>
      <c r="G154" s="79"/>
      <c r="H154" s="79"/>
      <c r="I154" s="79"/>
      <c r="J154" s="79"/>
      <c r="K154" s="79"/>
    </row>
    <row r="155" spans="1:11" ht="11.25" customHeight="1" x14ac:dyDescent="0.2">
      <c r="A155" s="41" t="s">
        <v>119</v>
      </c>
      <c r="B155" s="31"/>
      <c r="C155" s="28"/>
      <c r="D155" s="29"/>
      <c r="E155" s="29"/>
      <c r="F155" s="29"/>
      <c r="G155" s="29"/>
      <c r="H155" s="29"/>
      <c r="I155" s="29"/>
      <c r="J155" s="29"/>
      <c r="K155" s="29"/>
    </row>
    <row r="156" spans="1:11" ht="11.25" customHeight="1" x14ac:dyDescent="0.2">
      <c r="A156" s="41"/>
      <c r="B156" s="83"/>
      <c r="C156" s="84"/>
      <c r="D156" s="85"/>
      <c r="E156" s="85"/>
      <c r="F156" s="85"/>
      <c r="G156" s="85"/>
      <c r="H156" s="85"/>
      <c r="I156" s="85"/>
      <c r="J156" s="85"/>
      <c r="K156" s="85"/>
    </row>
    <row r="157" spans="1:11" ht="11.25" customHeight="1" x14ac:dyDescent="0.2">
      <c r="A157" s="21" t="s">
        <v>123</v>
      </c>
      <c r="B157" s="31"/>
      <c r="C157" s="28"/>
      <c r="D157" s="29"/>
      <c r="E157" s="29"/>
      <c r="F157" s="29"/>
      <c r="G157" s="29"/>
      <c r="H157" s="29"/>
      <c r="I157" s="29"/>
      <c r="J157" s="29"/>
      <c r="K157" s="29"/>
    </row>
    <row r="158" spans="1:11" ht="11.25" customHeight="1" x14ac:dyDescent="0.2">
      <c r="A158" s="26" t="s">
        <v>3</v>
      </c>
      <c r="B158" s="31"/>
      <c r="C158" s="28"/>
      <c r="D158" s="29"/>
      <c r="E158" s="29"/>
      <c r="F158" s="29"/>
      <c r="G158" s="29"/>
      <c r="H158" s="29"/>
      <c r="I158" s="29"/>
      <c r="J158" s="29"/>
      <c r="K158" s="29"/>
    </row>
    <row r="159" spans="1:11" ht="11.25" customHeight="1" x14ac:dyDescent="0.2">
      <c r="A159" s="30" t="s">
        <v>4</v>
      </c>
      <c r="B159" s="31"/>
      <c r="C159" s="28"/>
      <c r="D159" s="29"/>
      <c r="E159" s="29"/>
      <c r="F159" s="29"/>
      <c r="G159" s="29"/>
      <c r="H159" s="29"/>
      <c r="I159" s="29"/>
      <c r="J159" s="29"/>
      <c r="K159" s="29"/>
    </row>
    <row r="160" spans="1:11" ht="11.25" customHeight="1" x14ac:dyDescent="0.2">
      <c r="A160" s="41" t="s">
        <v>119</v>
      </c>
      <c r="B160" s="31"/>
      <c r="C160" s="28"/>
      <c r="D160" s="29"/>
      <c r="E160" s="29"/>
      <c r="F160" s="29"/>
      <c r="G160" s="29"/>
      <c r="H160" s="29"/>
      <c r="I160" s="29"/>
      <c r="J160" s="29"/>
      <c r="K160" s="29"/>
    </row>
    <row r="161" spans="1:11" ht="11.25" customHeight="1" x14ac:dyDescent="0.2">
      <c r="A161" s="76"/>
      <c r="B161" s="31"/>
      <c r="C161" s="28"/>
      <c r="D161" s="29"/>
      <c r="E161" s="29"/>
      <c r="F161" s="29"/>
      <c r="G161" s="29"/>
      <c r="H161" s="29"/>
      <c r="I161" s="29"/>
      <c r="J161" s="29"/>
      <c r="K161" s="29"/>
    </row>
    <row r="162" spans="1:11" ht="11.25" customHeight="1" x14ac:dyDescent="0.2">
      <c r="A162" s="30" t="s">
        <v>118</v>
      </c>
      <c r="B162" s="77"/>
      <c r="C162" s="78"/>
      <c r="D162" s="79"/>
      <c r="E162" s="79"/>
      <c r="F162" s="79"/>
      <c r="G162" s="79"/>
      <c r="H162" s="79"/>
      <c r="I162" s="79"/>
      <c r="J162" s="79"/>
      <c r="K162" s="79"/>
    </row>
    <row r="163" spans="1:11" ht="11.25" customHeight="1" x14ac:dyDescent="0.2">
      <c r="A163" s="41" t="s">
        <v>119</v>
      </c>
      <c r="B163" s="31"/>
      <c r="C163" s="28"/>
      <c r="D163" s="29"/>
      <c r="E163" s="29"/>
      <c r="F163" s="29"/>
      <c r="G163" s="29"/>
      <c r="H163" s="29"/>
      <c r="I163" s="29"/>
      <c r="J163" s="29"/>
      <c r="K163" s="29"/>
    </row>
    <row r="164" spans="1:11" ht="11.25" customHeight="1" x14ac:dyDescent="0.2">
      <c r="A164" s="76"/>
      <c r="B164" s="31"/>
      <c r="C164" s="28"/>
      <c r="D164" s="29"/>
      <c r="E164" s="29"/>
      <c r="F164" s="29"/>
      <c r="G164" s="29"/>
      <c r="H164" s="29"/>
      <c r="I164" s="29"/>
      <c r="J164" s="29"/>
      <c r="K164" s="29"/>
    </row>
    <row r="165" spans="1:11" ht="11.25" customHeight="1" x14ac:dyDescent="0.2">
      <c r="A165" s="30" t="s">
        <v>120</v>
      </c>
      <c r="B165" s="77"/>
      <c r="C165" s="78"/>
      <c r="D165" s="79"/>
      <c r="E165" s="79"/>
      <c r="F165" s="79"/>
      <c r="G165" s="79"/>
      <c r="H165" s="79"/>
      <c r="I165" s="79"/>
      <c r="J165" s="79"/>
      <c r="K165" s="79"/>
    </row>
    <row r="166" spans="1:11" ht="11.25" customHeight="1" x14ac:dyDescent="0.2">
      <c r="A166" s="41" t="s">
        <v>119</v>
      </c>
      <c r="B166" s="31"/>
      <c r="C166" s="28"/>
      <c r="D166" s="29"/>
      <c r="E166" s="29"/>
      <c r="F166" s="29"/>
      <c r="G166" s="29"/>
      <c r="H166" s="29"/>
      <c r="I166" s="29"/>
      <c r="J166" s="29"/>
      <c r="K166" s="29"/>
    </row>
    <row r="167" spans="1:11" ht="11.25" customHeight="1" x14ac:dyDescent="0.2">
      <c r="A167" s="76"/>
      <c r="B167" s="31"/>
      <c r="C167" s="28"/>
      <c r="D167" s="29"/>
      <c r="E167" s="29"/>
      <c r="F167" s="29"/>
      <c r="G167" s="29"/>
      <c r="H167" s="29"/>
      <c r="I167" s="29"/>
      <c r="J167" s="29"/>
      <c r="K167" s="29"/>
    </row>
    <row r="168" spans="1:11" ht="11.25" customHeight="1" x14ac:dyDescent="0.2">
      <c r="A168" s="26" t="s">
        <v>121</v>
      </c>
      <c r="B168" s="77"/>
      <c r="C168" s="78"/>
      <c r="D168" s="79"/>
      <c r="E168" s="79"/>
      <c r="F168" s="79"/>
      <c r="G168" s="79"/>
      <c r="H168" s="79"/>
      <c r="I168" s="79"/>
      <c r="J168" s="79"/>
      <c r="K168" s="79"/>
    </row>
    <row r="169" spans="1:11" ht="11.25" customHeight="1" x14ac:dyDescent="0.2">
      <c r="A169" s="30" t="s">
        <v>4</v>
      </c>
      <c r="B169" s="31"/>
      <c r="C169" s="28"/>
      <c r="D169" s="29"/>
      <c r="E169" s="29"/>
      <c r="F169" s="29"/>
      <c r="G169" s="29"/>
      <c r="H169" s="29"/>
      <c r="I169" s="29"/>
      <c r="J169" s="29"/>
      <c r="K169" s="29"/>
    </row>
    <row r="170" spans="1:11" ht="11.25" customHeight="1" x14ac:dyDescent="0.2">
      <c r="A170" s="41" t="s">
        <v>119</v>
      </c>
      <c r="B170" s="31"/>
      <c r="C170" s="28"/>
      <c r="D170" s="29"/>
      <c r="E170" s="29"/>
      <c r="F170" s="29"/>
      <c r="G170" s="29"/>
      <c r="H170" s="29"/>
      <c r="I170" s="29"/>
      <c r="J170" s="29"/>
      <c r="K170" s="29"/>
    </row>
    <row r="171" spans="1:11" ht="11.25" customHeight="1" x14ac:dyDescent="0.2">
      <c r="A171" s="76"/>
      <c r="B171" s="31"/>
      <c r="C171" s="28"/>
      <c r="D171" s="29"/>
      <c r="E171" s="29"/>
      <c r="F171" s="29"/>
      <c r="G171" s="29"/>
      <c r="H171" s="29"/>
      <c r="I171" s="29"/>
      <c r="J171" s="29"/>
      <c r="K171" s="29"/>
    </row>
    <row r="172" spans="1:11" ht="11.25" customHeight="1" x14ac:dyDescent="0.2">
      <c r="A172" s="30" t="s">
        <v>118</v>
      </c>
      <c r="B172" s="77"/>
      <c r="C172" s="78"/>
      <c r="D172" s="79"/>
      <c r="E172" s="79"/>
      <c r="F172" s="79"/>
      <c r="G172" s="79"/>
      <c r="H172" s="79"/>
      <c r="I172" s="79"/>
      <c r="J172" s="79"/>
      <c r="K172" s="79"/>
    </row>
    <row r="173" spans="1:11" ht="11.25" customHeight="1" x14ac:dyDescent="0.2">
      <c r="A173" s="41" t="s">
        <v>119</v>
      </c>
      <c r="B173" s="31"/>
      <c r="C173" s="28"/>
      <c r="D173" s="29"/>
      <c r="E173" s="29"/>
      <c r="F173" s="29"/>
      <c r="G173" s="29"/>
      <c r="H173" s="29"/>
      <c r="I173" s="29"/>
      <c r="J173" s="29"/>
      <c r="K173" s="29"/>
    </row>
    <row r="174" spans="1:11" ht="11.25" customHeight="1" x14ac:dyDescent="0.2">
      <c r="A174" s="76"/>
      <c r="B174" s="31"/>
      <c r="C174" s="28"/>
      <c r="D174" s="29"/>
      <c r="E174" s="29"/>
      <c r="F174" s="29"/>
      <c r="G174" s="29"/>
      <c r="H174" s="29"/>
      <c r="I174" s="29"/>
      <c r="J174" s="29"/>
      <c r="K174" s="29"/>
    </row>
    <row r="175" spans="1:11" ht="11.25" customHeight="1" x14ac:dyDescent="0.2">
      <c r="A175" s="30" t="s">
        <v>120</v>
      </c>
      <c r="B175" s="77"/>
      <c r="C175" s="78"/>
      <c r="D175" s="79"/>
      <c r="E175" s="79"/>
      <c r="F175" s="79"/>
      <c r="G175" s="79"/>
      <c r="H175" s="79"/>
      <c r="I175" s="79"/>
      <c r="J175" s="79"/>
      <c r="K175" s="79"/>
    </row>
    <row r="176" spans="1:11" ht="11.25" customHeight="1" x14ac:dyDescent="0.2">
      <c r="A176" s="41" t="s">
        <v>119</v>
      </c>
      <c r="B176" s="31"/>
      <c r="C176" s="28"/>
      <c r="D176" s="29"/>
      <c r="E176" s="29"/>
      <c r="F176" s="29"/>
      <c r="G176" s="29"/>
      <c r="H176" s="29"/>
      <c r="I176" s="29"/>
      <c r="J176" s="29"/>
      <c r="K176" s="29"/>
    </row>
    <row r="177" spans="1:11" ht="11.25" customHeight="1" x14ac:dyDescent="0.2">
      <c r="A177" s="41"/>
      <c r="B177" s="31"/>
      <c r="C177" s="28"/>
      <c r="D177" s="29"/>
      <c r="E177" s="29"/>
      <c r="F177" s="29"/>
      <c r="G177" s="29"/>
      <c r="H177" s="29"/>
      <c r="I177" s="29"/>
      <c r="J177" s="29"/>
      <c r="K177" s="29"/>
    </row>
    <row r="178" spans="1:11" ht="11.25" customHeight="1" x14ac:dyDescent="0.2">
      <c r="A178" s="86" t="s">
        <v>124</v>
      </c>
      <c r="B178" s="83"/>
      <c r="C178" s="84"/>
      <c r="D178" s="85"/>
      <c r="E178" s="85"/>
      <c r="F178" s="85"/>
      <c r="G178" s="85"/>
      <c r="H178" s="85"/>
      <c r="I178" s="85"/>
      <c r="J178" s="85"/>
      <c r="K178" s="85"/>
    </row>
    <row r="179" spans="1:11" ht="11.25" customHeight="1" x14ac:dyDescent="0.2">
      <c r="A179" s="87" t="s">
        <v>125</v>
      </c>
      <c r="B179" s="87"/>
      <c r="C179" s="87"/>
      <c r="D179" s="87"/>
      <c r="E179" s="87"/>
      <c r="F179" s="87"/>
      <c r="G179" s="87"/>
      <c r="H179" s="87"/>
      <c r="I179" s="87"/>
      <c r="J179" s="87"/>
      <c r="K179" s="87"/>
    </row>
    <row r="180" spans="1:11" ht="11.25" customHeight="1" x14ac:dyDescent="0.2">
      <c r="A180" s="88" t="s">
        <v>126</v>
      </c>
      <c r="B180" s="89"/>
      <c r="C180" s="90"/>
      <c r="D180" s="90"/>
      <c r="E180" s="90"/>
      <c r="F180" s="91"/>
      <c r="G180" s="91"/>
      <c r="H180" s="91"/>
      <c r="I180" s="91"/>
      <c r="J180" s="91"/>
      <c r="K180" s="91"/>
    </row>
    <row r="181" spans="1:11" ht="11.25" customHeight="1" x14ac:dyDescent="0.2">
      <c r="A181" s="88" t="s">
        <v>127</v>
      </c>
      <c r="B181" s="89"/>
      <c r="C181" s="90"/>
      <c r="D181" s="90"/>
      <c r="E181" s="90"/>
      <c r="F181" s="91"/>
      <c r="G181" s="91"/>
      <c r="H181" s="91"/>
      <c r="I181" s="91"/>
      <c r="J181" s="91"/>
      <c r="K181" s="91"/>
    </row>
    <row r="182" spans="1:11" x14ac:dyDescent="0.2">
      <c r="B182" s="92"/>
    </row>
    <row r="183" spans="1:11" ht="12.75" customHeight="1" x14ac:dyDescent="0.3">
      <c r="A183" s="1" t="str">
        <f>muni&amp;" - "&amp;"Entities measureable performance objectives"</f>
        <v>0 - Entities measureable performance objectives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28.5" customHeight="1" x14ac:dyDescent="0.2">
      <c r="A184" s="3" t="str">
        <f>A2</f>
        <v>Description</v>
      </c>
      <c r="B184" s="4" t="s">
        <v>1</v>
      </c>
      <c r="C184" s="5" t="str">
        <f>head1b</f>
        <v>2019/20</v>
      </c>
      <c r="D184" s="6" t="str">
        <f>head1A</f>
        <v>2020/21</v>
      </c>
      <c r="E184" s="7" t="str">
        <f>Head1</f>
        <v>2021/22</v>
      </c>
      <c r="F184" s="8" t="str">
        <f>Head2</f>
        <v>Current Year 2022/23</v>
      </c>
      <c r="G184" s="9"/>
      <c r="H184" s="10"/>
      <c r="I184" s="11" t="str">
        <f>Head3</f>
        <v>2023/24 Medium Term Revenue &amp; Expenditure Framework</v>
      </c>
      <c r="J184" s="12"/>
      <c r="K184" s="13"/>
    </row>
    <row r="185" spans="1:11" ht="20.399999999999999" x14ac:dyDescent="0.2">
      <c r="A185" s="15"/>
      <c r="B185" s="16"/>
      <c r="C185" s="17" t="str">
        <f>Head5</f>
        <v>Audited Outcome</v>
      </c>
      <c r="D185" s="18" t="str">
        <f>Head5</f>
        <v>Audited Outcome</v>
      </c>
      <c r="E185" s="19" t="str">
        <f>Head5</f>
        <v>Audited Outcome</v>
      </c>
      <c r="F185" s="20" t="str">
        <f>Head6</f>
        <v>Original Budget</v>
      </c>
      <c r="G185" s="18" t="str">
        <f>Head7</f>
        <v>Adjusted Budget</v>
      </c>
      <c r="H185" s="19" t="str">
        <f>Head8</f>
        <v>Full Year Forecast</v>
      </c>
      <c r="I185" s="20" t="str">
        <f>Head9</f>
        <v>Budget Year 2023/24</v>
      </c>
      <c r="J185" s="18" t="str">
        <f>Head10</f>
        <v>Budget Year +1 2024/25</v>
      </c>
      <c r="K185" s="19" t="str">
        <f>Head11</f>
        <v>Budget Year +2 2025/26</v>
      </c>
    </row>
    <row r="186" spans="1:11" ht="11.25" customHeight="1" x14ac:dyDescent="0.2">
      <c r="A186" s="93" t="s">
        <v>128</v>
      </c>
      <c r="B186" s="80"/>
      <c r="C186" s="94"/>
      <c r="D186" s="95"/>
      <c r="E186" s="96"/>
      <c r="F186" s="97"/>
      <c r="G186" s="95"/>
      <c r="H186" s="98"/>
      <c r="I186" s="99"/>
      <c r="J186" s="95"/>
      <c r="K186" s="96"/>
    </row>
    <row r="187" spans="1:11" ht="11.25" customHeight="1" x14ac:dyDescent="0.2">
      <c r="A187" s="100" t="s">
        <v>119</v>
      </c>
      <c r="B187" s="31"/>
      <c r="C187" s="94"/>
      <c r="D187" s="95"/>
      <c r="E187" s="96"/>
      <c r="F187" s="97"/>
      <c r="G187" s="95"/>
      <c r="H187" s="98"/>
      <c r="I187" s="101"/>
      <c r="J187" s="95"/>
      <c r="K187" s="96"/>
    </row>
    <row r="188" spans="1:11" ht="11.25" customHeight="1" x14ac:dyDescent="0.2">
      <c r="A188" s="100"/>
      <c r="B188" s="31"/>
      <c r="C188" s="94"/>
      <c r="D188" s="95"/>
      <c r="E188" s="96"/>
      <c r="F188" s="97"/>
      <c r="G188" s="95"/>
      <c r="H188" s="98"/>
      <c r="I188" s="101"/>
      <c r="J188" s="95"/>
      <c r="K188" s="96"/>
    </row>
    <row r="189" spans="1:11" ht="11.25" customHeight="1" x14ac:dyDescent="0.2">
      <c r="A189" s="102"/>
      <c r="B189" s="31"/>
      <c r="C189" s="94"/>
      <c r="D189" s="95"/>
      <c r="E189" s="96"/>
      <c r="F189" s="97"/>
      <c r="G189" s="95"/>
      <c r="H189" s="98"/>
      <c r="I189" s="101"/>
      <c r="J189" s="95"/>
      <c r="K189" s="96"/>
    </row>
    <row r="190" spans="1:11" ht="11.25" customHeight="1" x14ac:dyDescent="0.2">
      <c r="A190" s="93" t="s">
        <v>129</v>
      </c>
      <c r="B190" s="103"/>
      <c r="C190" s="104"/>
      <c r="D190" s="105"/>
      <c r="E190" s="106"/>
      <c r="F190" s="107"/>
      <c r="G190" s="105"/>
      <c r="H190" s="108"/>
      <c r="I190" s="99"/>
      <c r="J190" s="105"/>
      <c r="K190" s="106"/>
    </row>
    <row r="191" spans="1:11" ht="11.25" customHeight="1" x14ac:dyDescent="0.2">
      <c r="A191" s="100" t="str">
        <f>$A$121</f>
        <v>Insert measure/s description</v>
      </c>
      <c r="B191" s="31"/>
      <c r="C191" s="94"/>
      <c r="D191" s="95"/>
      <c r="E191" s="96"/>
      <c r="F191" s="97"/>
      <c r="G191" s="95"/>
      <c r="H191" s="98"/>
      <c r="I191" s="101"/>
      <c r="J191" s="95"/>
      <c r="K191" s="96"/>
    </row>
    <row r="192" spans="1:11" ht="11.25" customHeight="1" x14ac:dyDescent="0.2">
      <c r="A192" s="100"/>
      <c r="B192" s="31"/>
      <c r="C192" s="94"/>
      <c r="D192" s="95"/>
      <c r="E192" s="96"/>
      <c r="F192" s="97"/>
      <c r="G192" s="95"/>
      <c r="H192" s="98"/>
      <c r="I192" s="101"/>
      <c r="J192" s="95"/>
      <c r="K192" s="96"/>
    </row>
    <row r="193" spans="1:11" ht="11.25" customHeight="1" x14ac:dyDescent="0.2">
      <c r="A193" s="100"/>
      <c r="B193" s="109"/>
      <c r="C193" s="110"/>
      <c r="D193" s="111"/>
      <c r="E193" s="112"/>
      <c r="F193" s="113"/>
      <c r="G193" s="111"/>
      <c r="H193" s="114"/>
      <c r="I193" s="115"/>
      <c r="J193" s="111"/>
      <c r="K193" s="112"/>
    </row>
    <row r="194" spans="1:11" ht="11.25" customHeight="1" x14ac:dyDescent="0.2">
      <c r="A194" s="93" t="s">
        <v>130</v>
      </c>
      <c r="B194" s="116"/>
      <c r="C194" s="117"/>
      <c r="D194" s="118"/>
      <c r="E194" s="119"/>
      <c r="F194" s="120"/>
      <c r="G194" s="118"/>
      <c r="H194" s="121"/>
      <c r="I194" s="122"/>
      <c r="J194" s="118"/>
      <c r="K194" s="119"/>
    </row>
    <row r="195" spans="1:11" ht="11.25" customHeight="1" x14ac:dyDescent="0.2">
      <c r="A195" s="100" t="str">
        <f>$A$121</f>
        <v>Insert measure/s description</v>
      </c>
      <c r="B195" s="31"/>
      <c r="C195" s="123"/>
      <c r="D195" s="124"/>
      <c r="E195" s="125"/>
      <c r="F195" s="126"/>
      <c r="G195" s="124"/>
      <c r="H195" s="127"/>
      <c r="I195" s="128"/>
      <c r="J195" s="124"/>
      <c r="K195" s="125"/>
    </row>
    <row r="196" spans="1:11" ht="11.25" customHeight="1" x14ac:dyDescent="0.2">
      <c r="A196" s="100"/>
      <c r="B196" s="109"/>
      <c r="C196" s="110"/>
      <c r="D196" s="111"/>
      <c r="E196" s="112"/>
      <c r="F196" s="113"/>
      <c r="G196" s="111"/>
      <c r="H196" s="114"/>
      <c r="I196" s="115"/>
      <c r="J196" s="111"/>
      <c r="K196" s="112"/>
    </row>
    <row r="197" spans="1:11" ht="11.25" customHeight="1" x14ac:dyDescent="0.2">
      <c r="A197" s="100"/>
      <c r="B197" s="109"/>
      <c r="C197" s="110"/>
      <c r="D197" s="111"/>
      <c r="E197" s="112"/>
      <c r="F197" s="113"/>
      <c r="G197" s="111"/>
      <c r="H197" s="114"/>
      <c r="I197" s="115"/>
      <c r="J197" s="111"/>
      <c r="K197" s="112"/>
    </row>
    <row r="198" spans="1:11" ht="11.25" customHeight="1" x14ac:dyDescent="0.2">
      <c r="A198" s="86" t="s">
        <v>131</v>
      </c>
      <c r="B198" s="129"/>
      <c r="C198" s="130"/>
      <c r="D198" s="131"/>
      <c r="E198" s="132"/>
      <c r="F198" s="133"/>
      <c r="G198" s="131"/>
      <c r="H198" s="134"/>
      <c r="I198" s="135"/>
      <c r="J198" s="131"/>
      <c r="K198" s="132"/>
    </row>
    <row r="199" spans="1:11" ht="11.25" customHeight="1" x14ac:dyDescent="0.2">
      <c r="A199" s="87" t="s">
        <v>132</v>
      </c>
      <c r="B199" s="87"/>
      <c r="C199" s="87"/>
      <c r="D199" s="87"/>
      <c r="E199" s="87"/>
      <c r="F199" s="87"/>
      <c r="G199" s="87"/>
      <c r="H199" s="87"/>
      <c r="I199" s="87"/>
      <c r="J199" s="87"/>
      <c r="K199" s="87"/>
    </row>
    <row r="200" spans="1:11" ht="11.25" customHeight="1" x14ac:dyDescent="0.2">
      <c r="A200" s="88" t="s">
        <v>133</v>
      </c>
      <c r="B200" s="89"/>
      <c r="C200" s="90"/>
      <c r="D200" s="90"/>
      <c r="E200" s="90"/>
      <c r="F200" s="91"/>
      <c r="G200" s="91"/>
      <c r="H200" s="91"/>
      <c r="I200" s="91"/>
      <c r="J200" s="91"/>
      <c r="K200" s="91"/>
    </row>
  </sheetData>
  <mergeCells count="10">
    <mergeCell ref="A199:K199"/>
    <mergeCell ref="A2:A3"/>
    <mergeCell ref="B2:B3"/>
    <mergeCell ref="F2:H2"/>
    <mergeCell ref="I2:K2"/>
    <mergeCell ref="A179:K179"/>
    <mergeCell ref="A184:A185"/>
    <mergeCell ref="B184:B185"/>
    <mergeCell ref="F184:H184"/>
    <mergeCell ref="I184:K1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Thabang t. Molatana</dc:creator>
  <cp:lastModifiedBy>Thabang t. Molatana</cp:lastModifiedBy>
  <dcterms:created xsi:type="dcterms:W3CDTF">2023-03-17T07:52:43Z</dcterms:created>
  <dcterms:modified xsi:type="dcterms:W3CDTF">2023-03-17T07:53:09Z</dcterms:modified>
</cp:coreProperties>
</file>