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188" windowWidth="18612" windowHeight="11641"/>
  </bookViews>
  <sheets>
    <sheet name="GTM Schedule" sheetId="16" r:id="rId1"/>
    <sheet name="Block 1- 8" sheetId="4" state="hidden" r:id="rId2"/>
    <sheet name="Block 9 - 16" sheetId="1" state="hidden" r:id="rId3"/>
    <sheet name="Sheet1" sheetId="17" r:id="rId4"/>
  </sheets>
  <definedNames>
    <definedName name="_xlnm.Print_Area" localSheetId="0">'GTM Schedule'!$A$1:$AK$97</definedName>
  </definedNames>
  <calcPr calcId="125725"/>
</workbook>
</file>

<file path=xl/calcChain.xml><?xml version="1.0" encoding="utf-8"?>
<calcChain xmlns="http://schemas.openxmlformats.org/spreadsheetml/2006/main">
  <c r="F9" i="16"/>
  <c r="B9"/>
  <c r="F8"/>
  <c r="B8"/>
  <c r="F7"/>
  <c r="B7"/>
  <c r="F6"/>
  <c r="B6"/>
  <c r="F5"/>
  <c r="B5"/>
  <c r="F4"/>
  <c r="B4"/>
  <c r="F3"/>
  <c r="B3"/>
  <c r="G23" l="1"/>
  <c r="G19"/>
  <c r="AM1"/>
  <c r="G24" l="1"/>
  <c r="G20"/>
  <c r="G28"/>
  <c r="G33" l="1"/>
  <c r="G29"/>
  <c r="G21"/>
  <c r="G3" s="1"/>
  <c r="G25"/>
  <c r="G4" s="1"/>
  <c r="G30" l="1"/>
  <c r="G34"/>
  <c r="G38"/>
  <c r="G26"/>
  <c r="G5" s="1"/>
  <c r="G43" l="1"/>
  <c r="G39"/>
  <c r="G31"/>
  <c r="G6" s="1"/>
  <c r="G35"/>
  <c r="G44" l="1"/>
  <c r="G9" s="1"/>
  <c r="G40"/>
  <c r="G45" s="1"/>
  <c r="G48"/>
  <c r="H18" s="1"/>
  <c r="H3" s="1"/>
  <c r="G36"/>
  <c r="G7" s="1"/>
  <c r="H19" l="1"/>
  <c r="H23"/>
  <c r="H28" s="1"/>
  <c r="H33" s="1"/>
  <c r="H38" s="1"/>
  <c r="G49"/>
  <c r="G41"/>
  <c r="G8" s="1"/>
  <c r="G53"/>
  <c r="G46" l="1"/>
  <c r="H20"/>
  <c r="H24"/>
  <c r="H43"/>
  <c r="H48" s="1"/>
  <c r="I18" s="1"/>
  <c r="G58"/>
  <c r="G50"/>
  <c r="G54"/>
  <c r="H29" l="1"/>
  <c r="H34" s="1"/>
  <c r="I23"/>
  <c r="I19"/>
  <c r="H21"/>
  <c r="H26" s="1"/>
  <c r="H25"/>
  <c r="H30" s="1"/>
  <c r="G55"/>
  <c r="G63"/>
  <c r="G59"/>
  <c r="G51"/>
  <c r="G11" s="1"/>
  <c r="G10"/>
  <c r="I28" l="1"/>
  <c r="I33" s="1"/>
  <c r="I38" s="1"/>
  <c r="I43" s="1"/>
  <c r="I48" s="1"/>
  <c r="J18" s="1"/>
  <c r="J23" s="1"/>
  <c r="J28" s="1"/>
  <c r="J33" s="1"/>
  <c r="J38" s="1"/>
  <c r="J43" s="1"/>
  <c r="J48" s="1"/>
  <c r="K18" s="1"/>
  <c r="H31"/>
  <c r="H36" s="1"/>
  <c r="H41" s="1"/>
  <c r="H46" s="1"/>
  <c r="H51" s="1"/>
  <c r="H5"/>
  <c r="H39"/>
  <c r="H35"/>
  <c r="H40" s="1"/>
  <c r="H45" s="1"/>
  <c r="H50" s="1"/>
  <c r="H6"/>
  <c r="H4"/>
  <c r="I24"/>
  <c r="I29" s="1"/>
  <c r="I34" s="1"/>
  <c r="I20"/>
  <c r="G68"/>
  <c r="G64"/>
  <c r="G60"/>
  <c r="G56"/>
  <c r="G12" s="1"/>
  <c r="J19" l="1"/>
  <c r="J24" s="1"/>
  <c r="I4"/>
  <c r="I39"/>
  <c r="H44"/>
  <c r="H8"/>
  <c r="H7"/>
  <c r="K23"/>
  <c r="K28" s="1"/>
  <c r="K33" s="1"/>
  <c r="K38" s="1"/>
  <c r="K43" s="1"/>
  <c r="K48" s="1"/>
  <c r="L18" s="1"/>
  <c r="K19"/>
  <c r="J20"/>
  <c r="I25"/>
  <c r="I30" s="1"/>
  <c r="I21"/>
  <c r="I26" s="1"/>
  <c r="G65"/>
  <c r="G14" s="1"/>
  <c r="G69"/>
  <c r="G61"/>
  <c r="G73"/>
  <c r="I44" l="1"/>
  <c r="I31"/>
  <c r="I36" s="1"/>
  <c r="I41" s="1"/>
  <c r="I46" s="1"/>
  <c r="I51" s="1"/>
  <c r="I5"/>
  <c r="J29"/>
  <c r="J34" s="1"/>
  <c r="I35"/>
  <c r="H49"/>
  <c r="H9"/>
  <c r="I3"/>
  <c r="J21"/>
  <c r="J26" s="1"/>
  <c r="J25"/>
  <c r="J30" s="1"/>
  <c r="K24"/>
  <c r="K20"/>
  <c r="L19"/>
  <c r="L23"/>
  <c r="L28" s="1"/>
  <c r="L33" s="1"/>
  <c r="L38" s="1"/>
  <c r="G70"/>
  <c r="G66"/>
  <c r="G13"/>
  <c r="G74"/>
  <c r="L43" l="1"/>
  <c r="L48" s="1"/>
  <c r="M18" s="1"/>
  <c r="M19" s="1"/>
  <c r="I6"/>
  <c r="J4"/>
  <c r="J31"/>
  <c r="J36" s="1"/>
  <c r="J41" s="1"/>
  <c r="J46" s="1"/>
  <c r="J51" s="1"/>
  <c r="J5"/>
  <c r="J35"/>
  <c r="J40" s="1"/>
  <c r="J45" s="1"/>
  <c r="J50" s="1"/>
  <c r="J39"/>
  <c r="I49"/>
  <c r="J3"/>
  <c r="K29"/>
  <c r="K34" s="1"/>
  <c r="I40"/>
  <c r="I7"/>
  <c r="K21"/>
  <c r="K26" s="1"/>
  <c r="K25"/>
  <c r="K30" s="1"/>
  <c r="L24"/>
  <c r="L20"/>
  <c r="G71"/>
  <c r="G75"/>
  <c r="AN18"/>
  <c r="M23" l="1"/>
  <c r="M28" s="1"/>
  <c r="M33" s="1"/>
  <c r="M38" s="1"/>
  <c r="M43" s="1"/>
  <c r="M48" s="1"/>
  <c r="N18" s="1"/>
  <c r="J6"/>
  <c r="K4"/>
  <c r="K3"/>
  <c r="K31"/>
  <c r="K36" s="1"/>
  <c r="K41" s="1"/>
  <c r="K46" s="1"/>
  <c r="K51" s="1"/>
  <c r="K5"/>
  <c r="I45"/>
  <c r="I8"/>
  <c r="J44"/>
  <c r="J8"/>
  <c r="J7"/>
  <c r="L29"/>
  <c r="L34" s="1"/>
  <c r="K39"/>
  <c r="K35"/>
  <c r="K40" s="1"/>
  <c r="K45" s="1"/>
  <c r="K50" s="1"/>
  <c r="M20"/>
  <c r="M24"/>
  <c r="L25"/>
  <c r="L30" s="1"/>
  <c r="L21"/>
  <c r="L26" s="1"/>
  <c r="G76"/>
  <c r="AN19"/>
  <c r="AN23"/>
  <c r="N19" l="1"/>
  <c r="N20" s="1"/>
  <c r="N23"/>
  <c r="N28" s="1"/>
  <c r="N33" s="1"/>
  <c r="N38" s="1"/>
  <c r="N43" s="1"/>
  <c r="N48" s="1"/>
  <c r="O18" s="1"/>
  <c r="O19" s="1"/>
  <c r="K7"/>
  <c r="L4"/>
  <c r="L31"/>
  <c r="L36" s="1"/>
  <c r="L41" s="1"/>
  <c r="L46" s="1"/>
  <c r="L51" s="1"/>
  <c r="L5"/>
  <c r="M29"/>
  <c r="M34" s="1"/>
  <c r="L39"/>
  <c r="J49"/>
  <c r="J9"/>
  <c r="L3"/>
  <c r="L35"/>
  <c r="L40" s="1"/>
  <c r="L45" s="1"/>
  <c r="L50" s="1"/>
  <c r="K44"/>
  <c r="K8"/>
  <c r="I50"/>
  <c r="I9"/>
  <c r="K6"/>
  <c r="M21"/>
  <c r="M26" s="1"/>
  <c r="M25"/>
  <c r="M30" s="1"/>
  <c r="AN20"/>
  <c r="AN28"/>
  <c r="AN24"/>
  <c r="O23" l="1"/>
  <c r="O28" s="1"/>
  <c r="O33" s="1"/>
  <c r="O38" s="1"/>
  <c r="O43" s="1"/>
  <c r="O48" s="1"/>
  <c r="P18" s="1"/>
  <c r="N24"/>
  <c r="L44"/>
  <c r="L9" s="1"/>
  <c r="L8"/>
  <c r="L6"/>
  <c r="M4"/>
  <c r="M3"/>
  <c r="K49"/>
  <c r="K9"/>
  <c r="N29"/>
  <c r="N34" s="1"/>
  <c r="L49"/>
  <c r="M31"/>
  <c r="M36" s="1"/>
  <c r="M41" s="1"/>
  <c r="M46" s="1"/>
  <c r="M51" s="1"/>
  <c r="M5"/>
  <c r="M35"/>
  <c r="M40" s="1"/>
  <c r="M45" s="1"/>
  <c r="M50" s="1"/>
  <c r="M39"/>
  <c r="L7"/>
  <c r="O20"/>
  <c r="O24"/>
  <c r="P23"/>
  <c r="P19"/>
  <c r="N21"/>
  <c r="N25"/>
  <c r="N30" s="1"/>
  <c r="P28"/>
  <c r="AN21"/>
  <c r="AN25"/>
  <c r="AN33"/>
  <c r="AN29"/>
  <c r="M6" l="1"/>
  <c r="N26"/>
  <c r="N5" s="1"/>
  <c r="N3"/>
  <c r="M44"/>
  <c r="M8"/>
  <c r="N39"/>
  <c r="N35"/>
  <c r="N40" s="1"/>
  <c r="N45" s="1"/>
  <c r="N50" s="1"/>
  <c r="O29"/>
  <c r="O34" s="1"/>
  <c r="M7"/>
  <c r="N4"/>
  <c r="O21"/>
  <c r="O25"/>
  <c r="O30" s="1"/>
  <c r="P20"/>
  <c r="P3" s="1"/>
  <c r="P24"/>
  <c r="P33"/>
  <c r="P38" s="1"/>
  <c r="P43" s="1"/>
  <c r="P48" s="1"/>
  <c r="Q18" s="1"/>
  <c r="AN34"/>
  <c r="AN38"/>
  <c r="AN30"/>
  <c r="AN26"/>
  <c r="M49" l="1"/>
  <c r="M9"/>
  <c r="N31"/>
  <c r="O26"/>
  <c r="O3"/>
  <c r="O39"/>
  <c r="N44"/>
  <c r="O35"/>
  <c r="O40" s="1"/>
  <c r="O45" s="1"/>
  <c r="O50" s="1"/>
  <c r="O4"/>
  <c r="P29"/>
  <c r="P34" s="1"/>
  <c r="Q19"/>
  <c r="Q23"/>
  <c r="P21"/>
  <c r="P26" s="1"/>
  <c r="P25"/>
  <c r="P30" s="1"/>
  <c r="AN35"/>
  <c r="AN39"/>
  <c r="AN31"/>
  <c r="AN43"/>
  <c r="Q28" l="1"/>
  <c r="Q33" s="1"/>
  <c r="Q38" s="1"/>
  <c r="Q43" s="1"/>
  <c r="Q48" s="1"/>
  <c r="R18" s="1"/>
  <c r="N36"/>
  <c r="N6"/>
  <c r="N49"/>
  <c r="N9"/>
  <c r="O31"/>
  <c r="O5"/>
  <c r="P31"/>
  <c r="P36" s="1"/>
  <c r="P41" s="1"/>
  <c r="P46" s="1"/>
  <c r="P51" s="1"/>
  <c r="P5"/>
  <c r="O44"/>
  <c r="P4"/>
  <c r="P39"/>
  <c r="Q24"/>
  <c r="Q29" s="1"/>
  <c r="Q20"/>
  <c r="P35"/>
  <c r="P40" s="1"/>
  <c r="P45" s="1"/>
  <c r="P50" s="1"/>
  <c r="AN36"/>
  <c r="AN40"/>
  <c r="AN44"/>
  <c r="H53"/>
  <c r="AN48"/>
  <c r="P6" l="1"/>
  <c r="N41"/>
  <c r="N7"/>
  <c r="P44"/>
  <c r="P8"/>
  <c r="O49"/>
  <c r="O9"/>
  <c r="O36"/>
  <c r="O6"/>
  <c r="P7"/>
  <c r="Q25"/>
  <c r="Q30" s="1"/>
  <c r="Q21"/>
  <c r="R23"/>
  <c r="R28" s="1"/>
  <c r="R19"/>
  <c r="Q34"/>
  <c r="H54"/>
  <c r="AN49"/>
  <c r="AN45"/>
  <c r="AN41"/>
  <c r="AS48"/>
  <c r="H58"/>
  <c r="L53"/>
  <c r="AN53"/>
  <c r="Q4" l="1"/>
  <c r="N46"/>
  <c r="N51" s="1"/>
  <c r="N8"/>
  <c r="Q39"/>
  <c r="Q26"/>
  <c r="Q3"/>
  <c r="O41"/>
  <c r="O7"/>
  <c r="P49"/>
  <c r="P9"/>
  <c r="R24"/>
  <c r="R20"/>
  <c r="Q35"/>
  <c r="Q40" s="1"/>
  <c r="Q45" s="1"/>
  <c r="Q50" s="1"/>
  <c r="R33"/>
  <c r="R38" s="1"/>
  <c r="R43" s="1"/>
  <c r="R48" s="1"/>
  <c r="S18" s="1"/>
  <c r="P53"/>
  <c r="AS53"/>
  <c r="AS49"/>
  <c r="H11"/>
  <c r="H10"/>
  <c r="AN46"/>
  <c r="H55"/>
  <c r="AN50"/>
  <c r="H59"/>
  <c r="L54"/>
  <c r="AN54"/>
  <c r="H63"/>
  <c r="L58"/>
  <c r="AN58"/>
  <c r="AW48"/>
  <c r="O46" l="1"/>
  <c r="O51" s="1"/>
  <c r="O8"/>
  <c r="Q44"/>
  <c r="R29"/>
  <c r="R34" s="1"/>
  <c r="Q31"/>
  <c r="Q5"/>
  <c r="S19"/>
  <c r="S23"/>
  <c r="S28" s="1"/>
  <c r="R21"/>
  <c r="R26" s="1"/>
  <c r="R25"/>
  <c r="R30" s="1"/>
  <c r="L63"/>
  <c r="H68"/>
  <c r="AN63"/>
  <c r="P54"/>
  <c r="AS54"/>
  <c r="AW49"/>
  <c r="P58"/>
  <c r="AS58"/>
  <c r="H60"/>
  <c r="L55"/>
  <c r="AN55"/>
  <c r="T53"/>
  <c r="AW53"/>
  <c r="H64"/>
  <c r="L59"/>
  <c r="AN59"/>
  <c r="AS50"/>
  <c r="H56"/>
  <c r="L11"/>
  <c r="AN51"/>
  <c r="R4" l="1"/>
  <c r="R39"/>
  <c r="Q36"/>
  <c r="Q6"/>
  <c r="Q49"/>
  <c r="Q9"/>
  <c r="R3"/>
  <c r="R31"/>
  <c r="R6" s="1"/>
  <c r="R5"/>
  <c r="S24"/>
  <c r="S20"/>
  <c r="R35"/>
  <c r="R40" s="1"/>
  <c r="R45" s="1"/>
  <c r="R50" s="1"/>
  <c r="S38"/>
  <c r="S43" s="1"/>
  <c r="S48" s="1"/>
  <c r="T18" s="1"/>
  <c r="S33"/>
  <c r="L60"/>
  <c r="H65"/>
  <c r="H14" s="1"/>
  <c r="AN60"/>
  <c r="H61"/>
  <c r="H13" s="1"/>
  <c r="L56"/>
  <c r="AN56"/>
  <c r="H12"/>
  <c r="X53"/>
  <c r="BA53"/>
  <c r="T58"/>
  <c r="AW58"/>
  <c r="AW54"/>
  <c r="T54"/>
  <c r="P55"/>
  <c r="AS55"/>
  <c r="AS63"/>
  <c r="P63"/>
  <c r="AS51"/>
  <c r="AW50"/>
  <c r="H69"/>
  <c r="L64"/>
  <c r="AN64"/>
  <c r="AS59"/>
  <c r="P59"/>
  <c r="H73"/>
  <c r="L68"/>
  <c r="AN68"/>
  <c r="Q41" l="1"/>
  <c r="Q46" s="1"/>
  <c r="Q51" s="1"/>
  <c r="Q7"/>
  <c r="S29"/>
  <c r="S34" s="1"/>
  <c r="R44"/>
  <c r="R36"/>
  <c r="R41" s="1"/>
  <c r="R46" s="1"/>
  <c r="R51" s="1"/>
  <c r="S25"/>
  <c r="S30" s="1"/>
  <c r="S21"/>
  <c r="T19"/>
  <c r="T23"/>
  <c r="T28" s="1"/>
  <c r="AS64"/>
  <c r="P64"/>
  <c r="AW63"/>
  <c r="T63"/>
  <c r="P60"/>
  <c r="AS60"/>
  <c r="L73"/>
  <c r="AN73"/>
  <c r="X58"/>
  <c r="BA58"/>
  <c r="AS56"/>
  <c r="P56"/>
  <c r="P12" s="1"/>
  <c r="L12"/>
  <c r="AS68"/>
  <c r="P68"/>
  <c r="AW59"/>
  <c r="T59"/>
  <c r="BA54"/>
  <c r="X54"/>
  <c r="H74"/>
  <c r="L69"/>
  <c r="AN69"/>
  <c r="AW51"/>
  <c r="P11"/>
  <c r="T55"/>
  <c r="AW55"/>
  <c r="AB53"/>
  <c r="BE53"/>
  <c r="H66"/>
  <c r="L61"/>
  <c r="L13" s="1"/>
  <c r="AN61"/>
  <c r="H70"/>
  <c r="L65"/>
  <c r="AN65"/>
  <c r="R8" l="1"/>
  <c r="Q8"/>
  <c r="S26"/>
  <c r="S31" s="1"/>
  <c r="S3"/>
  <c r="R7"/>
  <c r="S39"/>
  <c r="S4"/>
  <c r="R49"/>
  <c r="R9"/>
  <c r="T20"/>
  <c r="T24"/>
  <c r="S35"/>
  <c r="S40" s="1"/>
  <c r="S45" s="1"/>
  <c r="S50" s="1"/>
  <c r="T33"/>
  <c r="T38" s="1"/>
  <c r="AS69"/>
  <c r="P69"/>
  <c r="BE54"/>
  <c r="AB54"/>
  <c r="BA63"/>
  <c r="X63"/>
  <c r="L66"/>
  <c r="H71"/>
  <c r="AN66"/>
  <c r="AB58"/>
  <c r="BE58"/>
  <c r="AW64"/>
  <c r="T64"/>
  <c r="AS65"/>
  <c r="P65"/>
  <c r="P14" s="1"/>
  <c r="AS61"/>
  <c r="P61"/>
  <c r="AF53"/>
  <c r="BI53"/>
  <c r="X55"/>
  <c r="BA55"/>
  <c r="L14"/>
  <c r="P73"/>
  <c r="AS73"/>
  <c r="H75"/>
  <c r="L70"/>
  <c r="AN70"/>
  <c r="BA59"/>
  <c r="X59"/>
  <c r="AW56"/>
  <c r="T56"/>
  <c r="T12" s="1"/>
  <c r="AO18"/>
  <c r="L74"/>
  <c r="AN74"/>
  <c r="AW68"/>
  <c r="T68"/>
  <c r="T60"/>
  <c r="AW60"/>
  <c r="T43" l="1"/>
  <c r="T48" s="1"/>
  <c r="U18" s="1"/>
  <c r="S5"/>
  <c r="S6"/>
  <c r="S36"/>
  <c r="S44"/>
  <c r="T29"/>
  <c r="T34" s="1"/>
  <c r="T21"/>
  <c r="T26" s="1"/>
  <c r="T25"/>
  <c r="T30" s="1"/>
  <c r="AB55"/>
  <c r="BE55"/>
  <c r="BA68"/>
  <c r="X68"/>
  <c r="AS70"/>
  <c r="P70"/>
  <c r="P74"/>
  <c r="AS74"/>
  <c r="AO23"/>
  <c r="L75"/>
  <c r="AN75"/>
  <c r="T73"/>
  <c r="AW73"/>
  <c r="AW61"/>
  <c r="T61"/>
  <c r="T13" s="1"/>
  <c r="P13"/>
  <c r="BA64"/>
  <c r="X64"/>
  <c r="AS66"/>
  <c r="P66"/>
  <c r="AW69"/>
  <c r="T69"/>
  <c r="AO19"/>
  <c r="AW65"/>
  <c r="T65"/>
  <c r="BI54"/>
  <c r="AF54"/>
  <c r="X60"/>
  <c r="BA60"/>
  <c r="BA56"/>
  <c r="X56"/>
  <c r="X12" s="1"/>
  <c r="BE59"/>
  <c r="AB59"/>
  <c r="AJ53"/>
  <c r="BQ53" s="1"/>
  <c r="BM53"/>
  <c r="AF58"/>
  <c r="BI58"/>
  <c r="H76"/>
  <c r="L71"/>
  <c r="AN71"/>
  <c r="BE63"/>
  <c r="AB63"/>
  <c r="BA48" l="1"/>
  <c r="S41"/>
  <c r="S7"/>
  <c r="T4"/>
  <c r="T3"/>
  <c r="T39"/>
  <c r="S49"/>
  <c r="S9"/>
  <c r="T31"/>
  <c r="T6" s="1"/>
  <c r="T5"/>
  <c r="U19"/>
  <c r="U23"/>
  <c r="U28" s="1"/>
  <c r="U33" s="1"/>
  <c r="U38" s="1"/>
  <c r="U43" s="1"/>
  <c r="T35"/>
  <c r="T40" s="1"/>
  <c r="T45" s="1"/>
  <c r="T50" s="1"/>
  <c r="BI59"/>
  <c r="AF59"/>
  <c r="BM54"/>
  <c r="AJ54"/>
  <c r="BA69"/>
  <c r="X69"/>
  <c r="AO20"/>
  <c r="T74"/>
  <c r="AW74"/>
  <c r="AF55"/>
  <c r="BI55"/>
  <c r="BA65"/>
  <c r="X65"/>
  <c r="T14"/>
  <c r="AO24"/>
  <c r="X61"/>
  <c r="BA61"/>
  <c r="BE56"/>
  <c r="AB56"/>
  <c r="AB12" s="1"/>
  <c r="AW66"/>
  <c r="T66"/>
  <c r="AB64"/>
  <c r="BE64"/>
  <c r="AO28"/>
  <c r="AS71"/>
  <c r="P71"/>
  <c r="BI63"/>
  <c r="AF63"/>
  <c r="AJ58"/>
  <c r="BM58"/>
  <c r="L76"/>
  <c r="AN76"/>
  <c r="AN77" s="1"/>
  <c r="AB60"/>
  <c r="BE60"/>
  <c r="X73"/>
  <c r="BA73"/>
  <c r="P75"/>
  <c r="AS75"/>
  <c r="AW70"/>
  <c r="T70"/>
  <c r="BE68"/>
  <c r="AB68"/>
  <c r="T44" l="1"/>
  <c r="T9" s="1"/>
  <c r="T8"/>
  <c r="U48"/>
  <c r="V18" s="1"/>
  <c r="V23" s="1"/>
  <c r="V28" s="1"/>
  <c r="S46"/>
  <c r="S51" s="1"/>
  <c r="S8"/>
  <c r="T36"/>
  <c r="T41" s="1"/>
  <c r="T46" s="1"/>
  <c r="T51" s="1"/>
  <c r="BA51" s="1"/>
  <c r="BA50"/>
  <c r="U24"/>
  <c r="U20"/>
  <c r="BM63"/>
  <c r="AJ63"/>
  <c r="BE61"/>
  <c r="AB61"/>
  <c r="AB13" s="1"/>
  <c r="P76"/>
  <c r="AS76"/>
  <c r="AJ55"/>
  <c r="BQ55" s="1"/>
  <c r="BM55"/>
  <c r="AB73"/>
  <c r="BE73"/>
  <c r="BQ58"/>
  <c r="T75"/>
  <c r="AW75"/>
  <c r="X13"/>
  <c r="AO21"/>
  <c r="T71"/>
  <c r="AW71"/>
  <c r="BA66"/>
  <c r="X66"/>
  <c r="BE69"/>
  <c r="AB69"/>
  <c r="BI68"/>
  <c r="AF68"/>
  <c r="AO33"/>
  <c r="AF56"/>
  <c r="BI56"/>
  <c r="AO29"/>
  <c r="X74"/>
  <c r="BA74"/>
  <c r="AO25"/>
  <c r="AJ59"/>
  <c r="BQ59" s="1"/>
  <c r="BM59"/>
  <c r="AF60"/>
  <c r="BI60"/>
  <c r="BA70"/>
  <c r="X70"/>
  <c r="BI64"/>
  <c r="AF64"/>
  <c r="BE65"/>
  <c r="AB65"/>
  <c r="AB14" s="1"/>
  <c r="X14"/>
  <c r="BQ54"/>
  <c r="V19" l="1"/>
  <c r="V24" s="1"/>
  <c r="T49"/>
  <c r="BA49" s="1"/>
  <c r="T11"/>
  <c r="T7"/>
  <c r="U29"/>
  <c r="U34" s="1"/>
  <c r="U25"/>
  <c r="U30" s="1"/>
  <c r="U21"/>
  <c r="V20"/>
  <c r="V33"/>
  <c r="V38" s="1"/>
  <c r="V43" s="1"/>
  <c r="V48" s="1"/>
  <c r="W18" s="1"/>
  <c r="AO30"/>
  <c r="AJ56"/>
  <c r="BQ56" s="1"/>
  <c r="BM56"/>
  <c r="BM68"/>
  <c r="AJ68"/>
  <c r="BQ68" s="1"/>
  <c r="BI65"/>
  <c r="AF65"/>
  <c r="AF14" s="1"/>
  <c r="AJ60"/>
  <c r="BQ60" s="1"/>
  <c r="BM60"/>
  <c r="AB74"/>
  <c r="BE74"/>
  <c r="X71"/>
  <c r="BA71"/>
  <c r="AF73"/>
  <c r="BI73"/>
  <c r="AO34"/>
  <c r="BI61"/>
  <c r="AF61"/>
  <c r="AF13" s="1"/>
  <c r="BM64"/>
  <c r="AJ64"/>
  <c r="BQ64" s="1"/>
  <c r="BE66"/>
  <c r="AB66"/>
  <c r="AO26"/>
  <c r="X75"/>
  <c r="BA75"/>
  <c r="BE70"/>
  <c r="AB70"/>
  <c r="AO38"/>
  <c r="BI69"/>
  <c r="AF69"/>
  <c r="AF12"/>
  <c r="T76"/>
  <c r="AW76"/>
  <c r="BQ63"/>
  <c r="U35" l="1"/>
  <c r="U40" s="1"/>
  <c r="U45" s="1"/>
  <c r="U50" s="1"/>
  <c r="U26"/>
  <c r="U3"/>
  <c r="U39"/>
  <c r="V29"/>
  <c r="V34" s="1"/>
  <c r="U4"/>
  <c r="W23"/>
  <c r="W28" s="1"/>
  <c r="W19"/>
  <c r="V21"/>
  <c r="V26" s="1"/>
  <c r="V25"/>
  <c r="V30" s="1"/>
  <c r="AJ12"/>
  <c r="AF66"/>
  <c r="BI66"/>
  <c r="AJ73"/>
  <c r="BM73"/>
  <c r="BI70"/>
  <c r="AF70"/>
  <c r="AB75"/>
  <c r="BE75"/>
  <c r="AB71"/>
  <c r="BE71"/>
  <c r="AJ69"/>
  <c r="BQ69" s="1"/>
  <c r="BM69"/>
  <c r="AO31"/>
  <c r="AO39"/>
  <c r="X76"/>
  <c r="BA76"/>
  <c r="AO43"/>
  <c r="AJ61"/>
  <c r="BM61"/>
  <c r="AF74"/>
  <c r="BI74"/>
  <c r="BM65"/>
  <c r="AJ65"/>
  <c r="BQ65" s="1"/>
  <c r="AO35"/>
  <c r="V3" l="1"/>
  <c r="V39"/>
  <c r="U44"/>
  <c r="U31"/>
  <c r="U5"/>
  <c r="V31"/>
  <c r="V6" s="1"/>
  <c r="V5"/>
  <c r="V4"/>
  <c r="W24"/>
  <c r="W20"/>
  <c r="W33"/>
  <c r="W38" s="1"/>
  <c r="W43" s="1"/>
  <c r="W48" s="1"/>
  <c r="X18" s="1"/>
  <c r="V35"/>
  <c r="V40" s="1"/>
  <c r="V45" s="1"/>
  <c r="V50" s="1"/>
  <c r="BQ61"/>
  <c r="AJ13"/>
  <c r="BM70"/>
  <c r="AJ70"/>
  <c r="BQ70" s="1"/>
  <c r="AF71"/>
  <c r="BI71"/>
  <c r="AJ14"/>
  <c r="AB76"/>
  <c r="BE76"/>
  <c r="AO40"/>
  <c r="I53"/>
  <c r="AO48"/>
  <c r="AO44"/>
  <c r="BQ73"/>
  <c r="AJ74"/>
  <c r="BQ74" s="1"/>
  <c r="BM74"/>
  <c r="AO36"/>
  <c r="AF75"/>
  <c r="BI75"/>
  <c r="AJ66"/>
  <c r="BQ66" s="1"/>
  <c r="BM66"/>
  <c r="U49" l="1"/>
  <c r="U9"/>
  <c r="V36"/>
  <c r="V41" s="1"/>
  <c r="V46" s="1"/>
  <c r="V51" s="1"/>
  <c r="W29"/>
  <c r="W34" s="1"/>
  <c r="V44"/>
  <c r="U36"/>
  <c r="U6"/>
  <c r="X23"/>
  <c r="X28" s="1"/>
  <c r="X19"/>
  <c r="W21"/>
  <c r="W25"/>
  <c r="W30" s="1"/>
  <c r="AF76"/>
  <c r="BI76"/>
  <c r="AJ75"/>
  <c r="BQ75" s="1"/>
  <c r="BM75"/>
  <c r="I54"/>
  <c r="AO49"/>
  <c r="AT48"/>
  <c r="AO45"/>
  <c r="AO41"/>
  <c r="I58"/>
  <c r="M53"/>
  <c r="AO53"/>
  <c r="AJ71"/>
  <c r="BQ71" s="1"/>
  <c r="BM71"/>
  <c r="V8" l="1"/>
  <c r="V7"/>
  <c r="W39"/>
  <c r="U41"/>
  <c r="U7"/>
  <c r="V49"/>
  <c r="V9"/>
  <c r="W4"/>
  <c r="W26"/>
  <c r="W3"/>
  <c r="X20"/>
  <c r="X24"/>
  <c r="X33"/>
  <c r="X38" s="1"/>
  <c r="X43" s="1"/>
  <c r="X48" s="1"/>
  <c r="W35"/>
  <c r="W40" s="1"/>
  <c r="W45" s="1"/>
  <c r="W50" s="1"/>
  <c r="I10"/>
  <c r="AO46"/>
  <c r="AJ76"/>
  <c r="BQ76" s="1"/>
  <c r="BM76"/>
  <c r="AT53"/>
  <c r="Q53"/>
  <c r="I55"/>
  <c r="AO50"/>
  <c r="I59"/>
  <c r="M54"/>
  <c r="AO54"/>
  <c r="M58"/>
  <c r="I63"/>
  <c r="AO58"/>
  <c r="AX48"/>
  <c r="AT49"/>
  <c r="W44" l="1"/>
  <c r="U46"/>
  <c r="U51" s="1"/>
  <c r="U8"/>
  <c r="X29"/>
  <c r="X34" s="1"/>
  <c r="W31"/>
  <c r="W5"/>
  <c r="Y18"/>
  <c r="BE48"/>
  <c r="X21"/>
  <c r="X25"/>
  <c r="X30" s="1"/>
  <c r="AX49"/>
  <c r="I64"/>
  <c r="M59"/>
  <c r="AO59"/>
  <c r="I60"/>
  <c r="M55"/>
  <c r="AO55"/>
  <c r="M11"/>
  <c r="I56"/>
  <c r="AO51"/>
  <c r="AT58"/>
  <c r="Q58"/>
  <c r="AT54"/>
  <c r="Q54"/>
  <c r="I11"/>
  <c r="AX53"/>
  <c r="U53"/>
  <c r="AT50"/>
  <c r="BB48"/>
  <c r="I68"/>
  <c r="M63"/>
  <c r="AO63"/>
  <c r="X26" l="1"/>
  <c r="X31" s="1"/>
  <c r="X3"/>
  <c r="W6"/>
  <c r="W36"/>
  <c r="X39"/>
  <c r="W49"/>
  <c r="W9"/>
  <c r="X4"/>
  <c r="Y19"/>
  <c r="Y23"/>
  <c r="X35"/>
  <c r="X40" s="1"/>
  <c r="X45" s="1"/>
  <c r="X50" s="1"/>
  <c r="U54"/>
  <c r="AX54"/>
  <c r="I65"/>
  <c r="M60"/>
  <c r="AO60"/>
  <c r="I69"/>
  <c r="M64"/>
  <c r="AO64"/>
  <c r="I61"/>
  <c r="I13" s="1"/>
  <c r="M56"/>
  <c r="AO56"/>
  <c r="I12"/>
  <c r="I73"/>
  <c r="M68"/>
  <c r="AO68"/>
  <c r="AX50"/>
  <c r="BB53"/>
  <c r="Y53"/>
  <c r="AX58"/>
  <c r="U58"/>
  <c r="AT55"/>
  <c r="Q55"/>
  <c r="Q63"/>
  <c r="AT63"/>
  <c r="AT51"/>
  <c r="AT59"/>
  <c r="Q59"/>
  <c r="BB49"/>
  <c r="X5" l="1"/>
  <c r="X36"/>
  <c r="X41" s="1"/>
  <c r="X46" s="1"/>
  <c r="X51" s="1"/>
  <c r="BE51" s="1"/>
  <c r="X6"/>
  <c r="Y28"/>
  <c r="Y33" s="1"/>
  <c r="Y38" s="1"/>
  <c r="Y43" s="1"/>
  <c r="Y48" s="1"/>
  <c r="Z18" s="1"/>
  <c r="Z19" s="1"/>
  <c r="X44"/>
  <c r="X7"/>
  <c r="W41"/>
  <c r="W7"/>
  <c r="BE50"/>
  <c r="X11"/>
  <c r="Y24"/>
  <c r="Y29" s="1"/>
  <c r="Y34" s="1"/>
  <c r="Y20"/>
  <c r="BB58"/>
  <c r="Y58"/>
  <c r="M73"/>
  <c r="AO73"/>
  <c r="I70"/>
  <c r="M65"/>
  <c r="AO65"/>
  <c r="I14"/>
  <c r="BB54"/>
  <c r="Y54"/>
  <c r="M69"/>
  <c r="I74"/>
  <c r="AO69"/>
  <c r="AX59"/>
  <c r="U59"/>
  <c r="AX63"/>
  <c r="U63"/>
  <c r="BF53"/>
  <c r="AC53"/>
  <c r="BB50"/>
  <c r="I66"/>
  <c r="M61"/>
  <c r="M13" s="1"/>
  <c r="AO61"/>
  <c r="AX51"/>
  <c r="AT56"/>
  <c r="Q56"/>
  <c r="Q12" s="1"/>
  <c r="M12"/>
  <c r="Q64"/>
  <c r="AT64"/>
  <c r="AX55"/>
  <c r="U55"/>
  <c r="Q11"/>
  <c r="Q68"/>
  <c r="AT68"/>
  <c r="AT60"/>
  <c r="Q60"/>
  <c r="Y4" l="1"/>
  <c r="Z23"/>
  <c r="Z28" s="1"/>
  <c r="Z33" s="1"/>
  <c r="Z38" s="1"/>
  <c r="Z43" s="1"/>
  <c r="Z48" s="1"/>
  <c r="AA18" s="1"/>
  <c r="BF48"/>
  <c r="X8"/>
  <c r="W46"/>
  <c r="W51" s="1"/>
  <c r="W8"/>
  <c r="X49"/>
  <c r="BE49" s="1"/>
  <c r="X9"/>
  <c r="Y39"/>
  <c r="Y25"/>
  <c r="Y30" s="1"/>
  <c r="Y21"/>
  <c r="Y26" s="1"/>
  <c r="Z24"/>
  <c r="Z29" s="1"/>
  <c r="Z20"/>
  <c r="AC54"/>
  <c r="BF54"/>
  <c r="AP18"/>
  <c r="AX60"/>
  <c r="U60"/>
  <c r="AT73"/>
  <c r="Q73"/>
  <c r="BB55"/>
  <c r="Y55"/>
  <c r="I71"/>
  <c r="M66"/>
  <c r="AO66"/>
  <c r="BJ53"/>
  <c r="AG53"/>
  <c r="I75"/>
  <c r="M70"/>
  <c r="AO70"/>
  <c r="BF58"/>
  <c r="AC58"/>
  <c r="AT65"/>
  <c r="Q65"/>
  <c r="M14"/>
  <c r="U64"/>
  <c r="AX64"/>
  <c r="BB51"/>
  <c r="Q61"/>
  <c r="AT61"/>
  <c r="BB63"/>
  <c r="Y63"/>
  <c r="M74"/>
  <c r="AO74"/>
  <c r="AX68"/>
  <c r="U68"/>
  <c r="U56"/>
  <c r="U12" s="1"/>
  <c r="AX56"/>
  <c r="U11"/>
  <c r="Y59"/>
  <c r="BB59"/>
  <c r="Q69"/>
  <c r="AT69"/>
  <c r="Y3" l="1"/>
  <c r="Y44"/>
  <c r="Y35"/>
  <c r="Y31"/>
  <c r="Y36" s="1"/>
  <c r="Y41" s="1"/>
  <c r="Y46" s="1"/>
  <c r="Y51" s="1"/>
  <c r="BF51" s="1"/>
  <c r="Y5"/>
  <c r="AA23"/>
  <c r="AA28" s="1"/>
  <c r="AA19"/>
  <c r="Z25"/>
  <c r="Z30" s="1"/>
  <c r="Z21"/>
  <c r="Z26" s="1"/>
  <c r="Z34"/>
  <c r="BN53"/>
  <c r="AK53"/>
  <c r="BR53" s="1"/>
  <c r="Q66"/>
  <c r="AT66"/>
  <c r="BF55"/>
  <c r="AC55"/>
  <c r="AX73"/>
  <c r="U73"/>
  <c r="BB60"/>
  <c r="Y60"/>
  <c r="BJ54"/>
  <c r="AG54"/>
  <c r="BF63"/>
  <c r="AC63"/>
  <c r="U61"/>
  <c r="U13" s="1"/>
  <c r="AX61"/>
  <c r="Q13"/>
  <c r="Y64"/>
  <c r="BB64"/>
  <c r="M71"/>
  <c r="I76"/>
  <c r="AO71"/>
  <c r="AP23"/>
  <c r="Q70"/>
  <c r="AT70"/>
  <c r="AC59"/>
  <c r="BF59"/>
  <c r="AT74"/>
  <c r="Q74"/>
  <c r="U65"/>
  <c r="U14" s="1"/>
  <c r="AX65"/>
  <c r="Q14"/>
  <c r="M75"/>
  <c r="AO75"/>
  <c r="U69"/>
  <c r="AX69"/>
  <c r="Y56"/>
  <c r="BB56"/>
  <c r="BB68"/>
  <c r="Y68"/>
  <c r="AP19"/>
  <c r="BJ58"/>
  <c r="AG58"/>
  <c r="Z3" l="1"/>
  <c r="Z39"/>
  <c r="Y40"/>
  <c r="Y7"/>
  <c r="Y49"/>
  <c r="BF49" s="1"/>
  <c r="Y6"/>
  <c r="Z31"/>
  <c r="Z6" s="1"/>
  <c r="Z5"/>
  <c r="Z4"/>
  <c r="AA24"/>
  <c r="AA20"/>
  <c r="AA33"/>
  <c r="AA38" s="1"/>
  <c r="AA43" s="1"/>
  <c r="AA48" s="1"/>
  <c r="AB18" s="1"/>
  <c r="Z35"/>
  <c r="Z40" s="1"/>
  <c r="Z45" s="1"/>
  <c r="Z50" s="1"/>
  <c r="BF56"/>
  <c r="AC56"/>
  <c r="BB65"/>
  <c r="Y65"/>
  <c r="AX74"/>
  <c r="U74"/>
  <c r="BJ59"/>
  <c r="AG59"/>
  <c r="AK54"/>
  <c r="BN54"/>
  <c r="AP24"/>
  <c r="Y69"/>
  <c r="BB69"/>
  <c r="AT75"/>
  <c r="Q75"/>
  <c r="U70"/>
  <c r="AX70"/>
  <c r="BB73"/>
  <c r="Y73"/>
  <c r="BN58"/>
  <c r="AK58"/>
  <c r="Y61"/>
  <c r="BB61"/>
  <c r="BF60"/>
  <c r="AC60"/>
  <c r="U66"/>
  <c r="AX66"/>
  <c r="AP28"/>
  <c r="M76"/>
  <c r="AO76"/>
  <c r="AO77" s="1"/>
  <c r="AC64"/>
  <c r="BF64"/>
  <c r="BJ55"/>
  <c r="AG55"/>
  <c r="BF68"/>
  <c r="AC68"/>
  <c r="AP20"/>
  <c r="Y12"/>
  <c r="AT71"/>
  <c r="Q71"/>
  <c r="AG63"/>
  <c r="BJ63"/>
  <c r="Z36" l="1"/>
  <c r="Z41" s="1"/>
  <c r="Z46" s="1"/>
  <c r="Z51" s="1"/>
  <c r="Y45"/>
  <c r="Y8"/>
  <c r="AA29"/>
  <c r="AA34" s="1"/>
  <c r="Z44"/>
  <c r="AB23"/>
  <c r="AB28" s="1"/>
  <c r="AB19"/>
  <c r="AA21"/>
  <c r="AA26" s="1"/>
  <c r="AA25"/>
  <c r="AA30" s="1"/>
  <c r="AP21"/>
  <c r="BJ60"/>
  <c r="AG60"/>
  <c r="AX75"/>
  <c r="U75"/>
  <c r="BF65"/>
  <c r="AC65"/>
  <c r="AC14" s="1"/>
  <c r="Y14"/>
  <c r="AP25"/>
  <c r="BN59"/>
  <c r="AK59"/>
  <c r="BR59" s="1"/>
  <c r="BN63"/>
  <c r="AK63"/>
  <c r="BJ68"/>
  <c r="AG68"/>
  <c r="AT76"/>
  <c r="Q76"/>
  <c r="AP33"/>
  <c r="BR58"/>
  <c r="BF73"/>
  <c r="AC73"/>
  <c r="BB70"/>
  <c r="Y70"/>
  <c r="AX71"/>
  <c r="U71"/>
  <c r="AG64"/>
  <c r="BJ64"/>
  <c r="BB74"/>
  <c r="Y74"/>
  <c r="BJ56"/>
  <c r="AG56"/>
  <c r="AC12"/>
  <c r="BN55"/>
  <c r="AK55"/>
  <c r="BR55" s="1"/>
  <c r="Y66"/>
  <c r="BB66"/>
  <c r="AC61"/>
  <c r="AC13" s="1"/>
  <c r="BF61"/>
  <c r="AC69"/>
  <c r="BF69"/>
  <c r="AP29"/>
  <c r="BR54"/>
  <c r="Y13"/>
  <c r="Z7" l="1"/>
  <c r="Z8"/>
  <c r="AA3"/>
  <c r="AA39"/>
  <c r="AA31"/>
  <c r="AA6" s="1"/>
  <c r="AA5"/>
  <c r="Z49"/>
  <c r="Z9"/>
  <c r="Y50"/>
  <c r="Y9"/>
  <c r="AA4"/>
  <c r="AB20"/>
  <c r="AB24"/>
  <c r="AB33"/>
  <c r="AB38" s="1"/>
  <c r="AA35"/>
  <c r="AA40" s="1"/>
  <c r="AA45" s="1"/>
  <c r="AA50" s="1"/>
  <c r="AP30"/>
  <c r="BN60"/>
  <c r="AK60"/>
  <c r="AP34"/>
  <c r="AP26"/>
  <c r="AG61"/>
  <c r="BJ61"/>
  <c r="BF70"/>
  <c r="AC70"/>
  <c r="BR63"/>
  <c r="BB75"/>
  <c r="Y75"/>
  <c r="AC66"/>
  <c r="BF66"/>
  <c r="AK64"/>
  <c r="BR64" s="1"/>
  <c r="BN64"/>
  <c r="AP38"/>
  <c r="BJ65"/>
  <c r="AG65"/>
  <c r="AG14" s="1"/>
  <c r="AG69"/>
  <c r="BJ69"/>
  <c r="BN56"/>
  <c r="AK56"/>
  <c r="BR56" s="1"/>
  <c r="AG12"/>
  <c r="BJ73"/>
  <c r="AG73"/>
  <c r="AX76"/>
  <c r="U76"/>
  <c r="BF74"/>
  <c r="AC74"/>
  <c r="BB71"/>
  <c r="Y71"/>
  <c r="BN68"/>
  <c r="AK68"/>
  <c r="BR68" s="1"/>
  <c r="AB43" l="1"/>
  <c r="AB48" s="1"/>
  <c r="BI48" s="1"/>
  <c r="AA36"/>
  <c r="AA41" s="1"/>
  <c r="AA46" s="1"/>
  <c r="AA51" s="1"/>
  <c r="BF50"/>
  <c r="Y11"/>
  <c r="AB29"/>
  <c r="AB34" s="1"/>
  <c r="AA44"/>
  <c r="AB21"/>
  <c r="AB25"/>
  <c r="AB30" s="1"/>
  <c r="AK69"/>
  <c r="BR69" s="1"/>
  <c r="BN69"/>
  <c r="AK61"/>
  <c r="BR61" s="1"/>
  <c r="BN61"/>
  <c r="AP39"/>
  <c r="BJ74"/>
  <c r="AG74"/>
  <c r="BF71"/>
  <c r="AC71"/>
  <c r="BF75"/>
  <c r="AC75"/>
  <c r="AK12"/>
  <c r="AP31"/>
  <c r="AP35"/>
  <c r="AP43"/>
  <c r="BN73"/>
  <c r="AK73"/>
  <c r="BR73" s="1"/>
  <c r="AG66"/>
  <c r="BJ66"/>
  <c r="AG13"/>
  <c r="BB76"/>
  <c r="Y76"/>
  <c r="BN65"/>
  <c r="AK65"/>
  <c r="BR65" s="1"/>
  <c r="BJ70"/>
  <c r="AG70"/>
  <c r="BR60"/>
  <c r="AC18" l="1"/>
  <c r="AC19" s="1"/>
  <c r="AA7"/>
  <c r="AA8"/>
  <c r="AB4"/>
  <c r="AB39"/>
  <c r="AB26"/>
  <c r="AB3"/>
  <c r="AA49"/>
  <c r="AA9"/>
  <c r="AB35"/>
  <c r="AB40" s="1"/>
  <c r="AB45" s="1"/>
  <c r="AB50" s="1"/>
  <c r="AR18"/>
  <c r="AQ18"/>
  <c r="AK13"/>
  <c r="AK66"/>
  <c r="BR66" s="1"/>
  <c r="BN66"/>
  <c r="J53"/>
  <c r="AP48"/>
  <c r="AP36"/>
  <c r="BJ71"/>
  <c r="AG71"/>
  <c r="BN74"/>
  <c r="AK74"/>
  <c r="BR74" s="1"/>
  <c r="AP40"/>
  <c r="AK14"/>
  <c r="AP44"/>
  <c r="BN70"/>
  <c r="AK70"/>
  <c r="BR70" s="1"/>
  <c r="BF76"/>
  <c r="AC76"/>
  <c r="BJ75"/>
  <c r="AG75"/>
  <c r="AC23" l="1"/>
  <c r="AC28" s="1"/>
  <c r="AC33" s="1"/>
  <c r="AC38" s="1"/>
  <c r="AC43" s="1"/>
  <c r="AC48" s="1"/>
  <c r="AB44"/>
  <c r="AB9" s="1"/>
  <c r="AB31"/>
  <c r="AB5"/>
  <c r="BI50"/>
  <c r="AC20"/>
  <c r="AC24"/>
  <c r="AR19"/>
  <c r="AQ19"/>
  <c r="AQ23"/>
  <c r="AR23"/>
  <c r="AU48"/>
  <c r="J54"/>
  <c r="AP49"/>
  <c r="AP45"/>
  <c r="AP41"/>
  <c r="J58"/>
  <c r="N53"/>
  <c r="AP53"/>
  <c r="BJ76"/>
  <c r="AG76"/>
  <c r="BN75"/>
  <c r="AK75"/>
  <c r="BR75" s="1"/>
  <c r="BN71"/>
  <c r="AK71"/>
  <c r="BR71" s="1"/>
  <c r="AD18" l="1"/>
  <c r="AD19" s="1"/>
  <c r="BJ48"/>
  <c r="AB49"/>
  <c r="BI49" s="1"/>
  <c r="AC29"/>
  <c r="AC34" s="1"/>
  <c r="AB6"/>
  <c r="AB36"/>
  <c r="AC21"/>
  <c r="AC25"/>
  <c r="AC30" s="1"/>
  <c r="AD23"/>
  <c r="AD28" s="1"/>
  <c r="AD33" s="1"/>
  <c r="AD38" s="1"/>
  <c r="AD43" s="1"/>
  <c r="AD48" s="1"/>
  <c r="AE18" s="1"/>
  <c r="AR28"/>
  <c r="AQ28"/>
  <c r="AQ20"/>
  <c r="AR20"/>
  <c r="AQ24"/>
  <c r="AR24"/>
  <c r="J59"/>
  <c r="N54"/>
  <c r="AP54"/>
  <c r="AY48"/>
  <c r="AU53"/>
  <c r="R53"/>
  <c r="N58"/>
  <c r="J63"/>
  <c r="AP58"/>
  <c r="BN76"/>
  <c r="AK76"/>
  <c r="J11"/>
  <c r="J10"/>
  <c r="AP46"/>
  <c r="J55"/>
  <c r="AP50"/>
  <c r="AU49"/>
  <c r="AB41" l="1"/>
  <c r="AB7"/>
  <c r="AC26"/>
  <c r="AC3"/>
  <c r="AC39"/>
  <c r="AC35"/>
  <c r="AC40" s="1"/>
  <c r="AC45" s="1"/>
  <c r="AC50" s="1"/>
  <c r="BJ50" s="1"/>
  <c r="AC4"/>
  <c r="AE23"/>
  <c r="AE28" s="1"/>
  <c r="AE19"/>
  <c r="AD24"/>
  <c r="AD20"/>
  <c r="AQ33"/>
  <c r="AR33"/>
  <c r="AR29"/>
  <c r="AQ29"/>
  <c r="AQ25"/>
  <c r="AR25"/>
  <c r="AQ21"/>
  <c r="AR21"/>
  <c r="J60"/>
  <c r="N55"/>
  <c r="AP55"/>
  <c r="J68"/>
  <c r="N63"/>
  <c r="AP63"/>
  <c r="AU58"/>
  <c r="R58"/>
  <c r="J56"/>
  <c r="J12" s="1"/>
  <c r="N11"/>
  <c r="AP51"/>
  <c r="AY53"/>
  <c r="V53"/>
  <c r="R54"/>
  <c r="AU54"/>
  <c r="BR76"/>
  <c r="J64"/>
  <c r="N59"/>
  <c r="AP59"/>
  <c r="AU50"/>
  <c r="AY49"/>
  <c r="BC48"/>
  <c r="AB46" l="1"/>
  <c r="AB51" s="1"/>
  <c r="AB11" s="1"/>
  <c r="AB8"/>
  <c r="AD29"/>
  <c r="AD34" s="1"/>
  <c r="AC31"/>
  <c r="AC5"/>
  <c r="AC44"/>
  <c r="AD25"/>
  <c r="AD30" s="1"/>
  <c r="AD21"/>
  <c r="AD26" s="1"/>
  <c r="AE24"/>
  <c r="AE20"/>
  <c r="AE33"/>
  <c r="AE38" s="1"/>
  <c r="AE43" s="1"/>
  <c r="AE48" s="1"/>
  <c r="AF18" s="1"/>
  <c r="AQ34"/>
  <c r="AR34"/>
  <c r="AQ38"/>
  <c r="AR38"/>
  <c r="AQ26"/>
  <c r="AR26"/>
  <c r="AQ30"/>
  <c r="AR30"/>
  <c r="J73"/>
  <c r="N68"/>
  <c r="AP68"/>
  <c r="J65"/>
  <c r="N60"/>
  <c r="AP60"/>
  <c r="BG48"/>
  <c r="AY50"/>
  <c r="N64"/>
  <c r="J69"/>
  <c r="AP64"/>
  <c r="AY58"/>
  <c r="V58"/>
  <c r="BC49"/>
  <c r="V54"/>
  <c r="AY54"/>
  <c r="R11"/>
  <c r="AU51"/>
  <c r="R59"/>
  <c r="AU59"/>
  <c r="Z53"/>
  <c r="BC53"/>
  <c r="N56"/>
  <c r="J61"/>
  <c r="J13" s="1"/>
  <c r="AP56"/>
  <c r="AU63"/>
  <c r="R63"/>
  <c r="R55"/>
  <c r="AU55"/>
  <c r="AC49" l="1"/>
  <c r="BJ49" s="1"/>
  <c r="AC9"/>
  <c r="BI51"/>
  <c r="AD3"/>
  <c r="AD4"/>
  <c r="AE29"/>
  <c r="AE34" s="1"/>
  <c r="AC36"/>
  <c r="AC6"/>
  <c r="AD35"/>
  <c r="AD40" s="1"/>
  <c r="AD45" s="1"/>
  <c r="AD50" s="1"/>
  <c r="AD31"/>
  <c r="AD36" s="1"/>
  <c r="AD41" s="1"/>
  <c r="AD46" s="1"/>
  <c r="AD51" s="1"/>
  <c r="AD5"/>
  <c r="AD39"/>
  <c r="AF23"/>
  <c r="AF28" s="1"/>
  <c r="AF19"/>
  <c r="AE21"/>
  <c r="AE26" s="1"/>
  <c r="AE25"/>
  <c r="AE30" s="1"/>
  <c r="AQ35"/>
  <c r="AR35"/>
  <c r="AQ31"/>
  <c r="AR31"/>
  <c r="AS18"/>
  <c r="AQ39"/>
  <c r="AR39"/>
  <c r="AR43"/>
  <c r="AQ43"/>
  <c r="AY55"/>
  <c r="V55"/>
  <c r="BC58"/>
  <c r="Z58"/>
  <c r="J70"/>
  <c r="N65"/>
  <c r="AP65"/>
  <c r="AU68"/>
  <c r="R68"/>
  <c r="BG53"/>
  <c r="AD53"/>
  <c r="R56"/>
  <c r="R12" s="1"/>
  <c r="AU56"/>
  <c r="N12"/>
  <c r="V59"/>
  <c r="AY59"/>
  <c r="AY51"/>
  <c r="Z54"/>
  <c r="BC54"/>
  <c r="J14"/>
  <c r="J74"/>
  <c r="N69"/>
  <c r="AP69"/>
  <c r="BC50"/>
  <c r="AY63"/>
  <c r="V63"/>
  <c r="J66"/>
  <c r="N61"/>
  <c r="AP61"/>
  <c r="BG49"/>
  <c r="AU64"/>
  <c r="R64"/>
  <c r="BK48"/>
  <c r="AU60"/>
  <c r="R60"/>
  <c r="N73"/>
  <c r="AP73"/>
  <c r="AF3" l="1"/>
  <c r="AD6"/>
  <c r="AD7"/>
  <c r="AE39"/>
  <c r="AE31"/>
  <c r="AE6" s="1"/>
  <c r="AE5"/>
  <c r="AD44"/>
  <c r="AD8"/>
  <c r="AC41"/>
  <c r="AC7"/>
  <c r="AE4"/>
  <c r="AE3"/>
  <c r="AF24"/>
  <c r="AF20"/>
  <c r="AE35"/>
  <c r="AE40" s="1"/>
  <c r="AE45" s="1"/>
  <c r="AE50" s="1"/>
  <c r="AF33"/>
  <c r="AF38" s="1"/>
  <c r="AF43" s="1"/>
  <c r="AF48" s="1"/>
  <c r="AS19"/>
  <c r="AR44"/>
  <c r="AQ44"/>
  <c r="AS23"/>
  <c r="AQ36"/>
  <c r="AR36"/>
  <c r="AQ40"/>
  <c r="AR40"/>
  <c r="K53"/>
  <c r="AQ48"/>
  <c r="AR48"/>
  <c r="AU61"/>
  <c r="R61"/>
  <c r="R13" s="1"/>
  <c r="N13"/>
  <c r="N74"/>
  <c r="AP74"/>
  <c r="AD54"/>
  <c r="BG54"/>
  <c r="J71"/>
  <c r="N66"/>
  <c r="AP66"/>
  <c r="Z63"/>
  <c r="BC63"/>
  <c r="Z11"/>
  <c r="BC51"/>
  <c r="R73"/>
  <c r="AU73"/>
  <c r="BG50"/>
  <c r="Z59"/>
  <c r="BC59"/>
  <c r="AY68"/>
  <c r="V68"/>
  <c r="AY60"/>
  <c r="V60"/>
  <c r="BK53"/>
  <c r="AH53"/>
  <c r="BO53" s="1"/>
  <c r="J75"/>
  <c r="N70"/>
  <c r="AP70"/>
  <c r="BC55"/>
  <c r="Z55"/>
  <c r="AY64"/>
  <c r="V64"/>
  <c r="V11"/>
  <c r="AU69"/>
  <c r="R69"/>
  <c r="V56"/>
  <c r="V12" s="1"/>
  <c r="AY56"/>
  <c r="AU65"/>
  <c r="R65"/>
  <c r="R14" s="1"/>
  <c r="N14"/>
  <c r="BG58"/>
  <c r="AD58"/>
  <c r="AC46" l="1"/>
  <c r="AC51" s="1"/>
  <c r="AC8"/>
  <c r="AF29"/>
  <c r="AF34" s="1"/>
  <c r="AD49"/>
  <c r="BK49" s="1"/>
  <c r="AD9"/>
  <c r="AE44"/>
  <c r="AE36"/>
  <c r="AE41" s="1"/>
  <c r="AE46" s="1"/>
  <c r="AE51" s="1"/>
  <c r="AG18"/>
  <c r="BM48"/>
  <c r="AF21"/>
  <c r="AF26" s="1"/>
  <c r="AF25"/>
  <c r="AF30" s="1"/>
  <c r="AR53"/>
  <c r="O53"/>
  <c r="K58"/>
  <c r="AQ53"/>
  <c r="AQ41"/>
  <c r="AR41"/>
  <c r="AS28"/>
  <c r="AS24"/>
  <c r="AS20"/>
  <c r="AV48"/>
  <c r="AR45"/>
  <c r="AQ45"/>
  <c r="AQ49"/>
  <c r="K54"/>
  <c r="AR49"/>
  <c r="AD55"/>
  <c r="BG55"/>
  <c r="N75"/>
  <c r="AP75"/>
  <c r="BC60"/>
  <c r="Z60"/>
  <c r="AU66"/>
  <c r="R66"/>
  <c r="J76"/>
  <c r="N71"/>
  <c r="AP71"/>
  <c r="R74"/>
  <c r="AU74"/>
  <c r="AY65"/>
  <c r="V65"/>
  <c r="Z56"/>
  <c r="BC56"/>
  <c r="AY69"/>
  <c r="V69"/>
  <c r="BC64"/>
  <c r="Z64"/>
  <c r="AU70"/>
  <c r="R70"/>
  <c r="BC68"/>
  <c r="Z68"/>
  <c r="AD59"/>
  <c r="BG59"/>
  <c r="BK50"/>
  <c r="BG63"/>
  <c r="AD63"/>
  <c r="AH54"/>
  <c r="BK54"/>
  <c r="AY61"/>
  <c r="V61"/>
  <c r="V13" s="1"/>
  <c r="AH58"/>
  <c r="BK58"/>
  <c r="V73"/>
  <c r="AY73"/>
  <c r="AD11"/>
  <c r="BG51"/>
  <c r="AE7" l="1"/>
  <c r="AE8"/>
  <c r="AF31"/>
  <c r="AF36" s="1"/>
  <c r="AF41" s="1"/>
  <c r="AF46" s="1"/>
  <c r="AF51" s="1"/>
  <c r="BM51" s="1"/>
  <c r="AF5"/>
  <c r="BJ51"/>
  <c r="AC11"/>
  <c r="AF39"/>
  <c r="AE49"/>
  <c r="AE9"/>
  <c r="AF4"/>
  <c r="AG19"/>
  <c r="AG23"/>
  <c r="AF35"/>
  <c r="AF40" s="1"/>
  <c r="AF45" s="1"/>
  <c r="AF50" s="1"/>
  <c r="AR50"/>
  <c r="K55"/>
  <c r="AQ50"/>
  <c r="AS25"/>
  <c r="O54"/>
  <c r="K59"/>
  <c r="AQ54"/>
  <c r="AR54"/>
  <c r="S53"/>
  <c r="AV53"/>
  <c r="AZ48"/>
  <c r="AS29"/>
  <c r="AR46"/>
  <c r="K10"/>
  <c r="AQ46"/>
  <c r="AQ58"/>
  <c r="O58"/>
  <c r="K63"/>
  <c r="AR58"/>
  <c r="AV49"/>
  <c r="AS21"/>
  <c r="AS33"/>
  <c r="Z73"/>
  <c r="BC73"/>
  <c r="BK63"/>
  <c r="AH63"/>
  <c r="BG68"/>
  <c r="AD68"/>
  <c r="AU71"/>
  <c r="R71"/>
  <c r="AY66"/>
  <c r="V66"/>
  <c r="BG64"/>
  <c r="AD64"/>
  <c r="BG60"/>
  <c r="AD60"/>
  <c r="R75"/>
  <c r="AU75"/>
  <c r="BK51"/>
  <c r="BO58"/>
  <c r="AY70"/>
  <c r="V70"/>
  <c r="AD56"/>
  <c r="BG56"/>
  <c r="V74"/>
  <c r="AY74"/>
  <c r="N76"/>
  <c r="AP76"/>
  <c r="AP77" s="1"/>
  <c r="BC61"/>
  <c r="Z61"/>
  <c r="Z13" s="1"/>
  <c r="BO54"/>
  <c r="AH59"/>
  <c r="BO59" s="1"/>
  <c r="BK59"/>
  <c r="BC69"/>
  <c r="Z69"/>
  <c r="BC65"/>
  <c r="Z65"/>
  <c r="Z12"/>
  <c r="V14"/>
  <c r="BK55"/>
  <c r="AH55"/>
  <c r="BO55" s="1"/>
  <c r="AG28" l="1"/>
  <c r="AG33" s="1"/>
  <c r="AG38" s="1"/>
  <c r="AG43" s="1"/>
  <c r="AG48" s="1"/>
  <c r="BN48" s="1"/>
  <c r="AF6"/>
  <c r="AF44"/>
  <c r="AF8"/>
  <c r="AF7"/>
  <c r="AG24"/>
  <c r="AG29" s="1"/>
  <c r="AG34" s="1"/>
  <c r="AG20"/>
  <c r="BM50"/>
  <c r="AF11"/>
  <c r="AS43"/>
  <c r="AS38"/>
  <c r="AV50"/>
  <c r="AZ49"/>
  <c r="AV58"/>
  <c r="S58"/>
  <c r="BD48"/>
  <c r="AS30"/>
  <c r="AR55"/>
  <c r="AQ55"/>
  <c r="K60"/>
  <c r="O55"/>
  <c r="AS26"/>
  <c r="AQ51"/>
  <c r="AR51"/>
  <c r="K56"/>
  <c r="K11"/>
  <c r="AS34"/>
  <c r="O59"/>
  <c r="K64"/>
  <c r="AR59"/>
  <c r="AQ59"/>
  <c r="K68"/>
  <c r="O63"/>
  <c r="AQ63"/>
  <c r="AR63"/>
  <c r="AZ53"/>
  <c r="W53"/>
  <c r="AV54"/>
  <c r="S54"/>
  <c r="AD65"/>
  <c r="BG65"/>
  <c r="Z14"/>
  <c r="V75"/>
  <c r="AY75"/>
  <c r="BK64"/>
  <c r="AH64"/>
  <c r="BO64" s="1"/>
  <c r="AY71"/>
  <c r="V71"/>
  <c r="AD73"/>
  <c r="BG73"/>
  <c r="R76"/>
  <c r="AU76"/>
  <c r="AH56"/>
  <c r="BO56" s="1"/>
  <c r="BK56"/>
  <c r="AD12"/>
  <c r="BO63"/>
  <c r="BC70"/>
  <c r="Z70"/>
  <c r="BK60"/>
  <c r="AH60"/>
  <c r="BC66"/>
  <c r="Z66"/>
  <c r="AH68"/>
  <c r="BO68" s="1"/>
  <c r="BK68"/>
  <c r="BG69"/>
  <c r="AD69"/>
  <c r="BG61"/>
  <c r="AD61"/>
  <c r="AD13" s="1"/>
  <c r="Z74"/>
  <c r="BC74"/>
  <c r="AH18" l="1"/>
  <c r="AH19" s="1"/>
  <c r="AG39"/>
  <c r="AF49"/>
  <c r="BM49" s="1"/>
  <c r="AF9"/>
  <c r="AH23"/>
  <c r="AH28" s="1"/>
  <c r="AH33" s="1"/>
  <c r="AH38" s="1"/>
  <c r="AH43" s="1"/>
  <c r="AH48" s="1"/>
  <c r="AG25"/>
  <c r="AG21"/>
  <c r="AG26" s="1"/>
  <c r="AV59"/>
  <c r="S59"/>
  <c r="AS31"/>
  <c r="W58"/>
  <c r="AZ58"/>
  <c r="AT18"/>
  <c r="AS39"/>
  <c r="BH48"/>
  <c r="BD49"/>
  <c r="AR68"/>
  <c r="K73"/>
  <c r="O68"/>
  <c r="AQ68"/>
  <c r="O11"/>
  <c r="AV51"/>
  <c r="K65"/>
  <c r="K14" s="1"/>
  <c r="O60"/>
  <c r="AR60"/>
  <c r="AQ60"/>
  <c r="BD53"/>
  <c r="AA53"/>
  <c r="AV63"/>
  <c r="S63"/>
  <c r="O64"/>
  <c r="AQ64"/>
  <c r="K69"/>
  <c r="AR64"/>
  <c r="S55"/>
  <c r="AV55"/>
  <c r="AZ54"/>
  <c r="W54"/>
  <c r="K61"/>
  <c r="AR56"/>
  <c r="O56"/>
  <c r="K12"/>
  <c r="AQ56"/>
  <c r="AS35"/>
  <c r="AZ50"/>
  <c r="AH12"/>
  <c r="Z71"/>
  <c r="BC71"/>
  <c r="AH65"/>
  <c r="BK65"/>
  <c r="BO60"/>
  <c r="Z75"/>
  <c r="BC75"/>
  <c r="AD74"/>
  <c r="BG74"/>
  <c r="BK69"/>
  <c r="AH69"/>
  <c r="BO69" s="1"/>
  <c r="BG66"/>
  <c r="AD66"/>
  <c r="BG70"/>
  <c r="AD70"/>
  <c r="AH73"/>
  <c r="BO73" s="1"/>
  <c r="BK73"/>
  <c r="BK61"/>
  <c r="AH61"/>
  <c r="BO61" s="1"/>
  <c r="V76"/>
  <c r="AY76"/>
  <c r="AD14"/>
  <c r="AG30" l="1"/>
  <c r="AG35" s="1"/>
  <c r="AG4"/>
  <c r="AG31"/>
  <c r="AG36" s="1"/>
  <c r="AG41" s="1"/>
  <c r="AG46" s="1"/>
  <c r="AG51" s="1"/>
  <c r="BN51" s="1"/>
  <c r="AG5"/>
  <c r="AG44"/>
  <c r="AG3"/>
  <c r="AI18"/>
  <c r="BO48"/>
  <c r="AH24"/>
  <c r="AH20"/>
  <c r="AV56"/>
  <c r="O12"/>
  <c r="S56"/>
  <c r="AQ69"/>
  <c r="K74"/>
  <c r="O69"/>
  <c r="AR69"/>
  <c r="AQ61"/>
  <c r="K66"/>
  <c r="AR61"/>
  <c r="O61"/>
  <c r="K13"/>
  <c r="W55"/>
  <c r="AZ55"/>
  <c r="AV64"/>
  <c r="S64"/>
  <c r="O65"/>
  <c r="AR65"/>
  <c r="AQ65"/>
  <c r="K70"/>
  <c r="BD58"/>
  <c r="AA58"/>
  <c r="BD50"/>
  <c r="AS40"/>
  <c r="AS45"/>
  <c r="BH53"/>
  <c r="AE53"/>
  <c r="AV60"/>
  <c r="S60"/>
  <c r="AZ51"/>
  <c r="S11"/>
  <c r="BL48"/>
  <c r="AZ59"/>
  <c r="W59"/>
  <c r="AQ73"/>
  <c r="AR73"/>
  <c r="O73"/>
  <c r="AS44"/>
  <c r="AT19"/>
  <c r="AA54"/>
  <c r="BD54"/>
  <c r="AZ63"/>
  <c r="W63"/>
  <c r="AV68"/>
  <c r="S68"/>
  <c r="BH49"/>
  <c r="AT23"/>
  <c r="AS36"/>
  <c r="Z76"/>
  <c r="BC76"/>
  <c r="AH74"/>
  <c r="BO74" s="1"/>
  <c r="BK74"/>
  <c r="AD71"/>
  <c r="BG71"/>
  <c r="BK70"/>
  <c r="AH70"/>
  <c r="BO70" s="1"/>
  <c r="AD75"/>
  <c r="BG75"/>
  <c r="BO65"/>
  <c r="AH14"/>
  <c r="BK66"/>
  <c r="AH66"/>
  <c r="BO66" s="1"/>
  <c r="AH13"/>
  <c r="AG40" l="1"/>
  <c r="AG7"/>
  <c r="AG49"/>
  <c r="BN49" s="1"/>
  <c r="AG6"/>
  <c r="AH29"/>
  <c r="AH34" s="1"/>
  <c r="AI19"/>
  <c r="AI23"/>
  <c r="AI28" s="1"/>
  <c r="AI33" s="1"/>
  <c r="AI38" s="1"/>
  <c r="AI43" s="1"/>
  <c r="AI48" s="1"/>
  <c r="AH21"/>
  <c r="AH26" s="1"/>
  <c r="AH25"/>
  <c r="AH30" s="1"/>
  <c r="S69"/>
  <c r="AV69"/>
  <c r="AT28"/>
  <c r="AZ68"/>
  <c r="W68"/>
  <c r="AT20"/>
  <c r="K75"/>
  <c r="AQ70"/>
  <c r="O70"/>
  <c r="AR70"/>
  <c r="AZ64"/>
  <c r="W64"/>
  <c r="BL49"/>
  <c r="S73"/>
  <c r="AV73"/>
  <c r="BD51"/>
  <c r="W11"/>
  <c r="BL53"/>
  <c r="AI53"/>
  <c r="BP53" s="1"/>
  <c r="O14"/>
  <c r="AV65"/>
  <c r="S65"/>
  <c r="AA55"/>
  <c r="BD55"/>
  <c r="O66"/>
  <c r="AR66"/>
  <c r="AQ66"/>
  <c r="K71"/>
  <c r="AR74"/>
  <c r="O74"/>
  <c r="AQ74"/>
  <c r="AS41"/>
  <c r="AA63"/>
  <c r="BD63"/>
  <c r="AT24"/>
  <c r="BD59"/>
  <c r="AA59"/>
  <c r="BH58"/>
  <c r="AE58"/>
  <c r="AE54"/>
  <c r="BH54"/>
  <c r="AZ60"/>
  <c r="W60"/>
  <c r="BH50"/>
  <c r="O13"/>
  <c r="S61"/>
  <c r="AV61"/>
  <c r="S12"/>
  <c r="W56"/>
  <c r="AZ56"/>
  <c r="AH75"/>
  <c r="BO75" s="1"/>
  <c r="BK75"/>
  <c r="AH71"/>
  <c r="BO71" s="1"/>
  <c r="BK71"/>
  <c r="AD76"/>
  <c r="BG76"/>
  <c r="AH3" l="1"/>
  <c r="AH31"/>
  <c r="AH36" s="1"/>
  <c r="AH41" s="1"/>
  <c r="AH46" s="1"/>
  <c r="AH51" s="1"/>
  <c r="BO51" s="1"/>
  <c r="AH5"/>
  <c r="AH39"/>
  <c r="AG45"/>
  <c r="AG8"/>
  <c r="AH35"/>
  <c r="AH40" s="1"/>
  <c r="AH45" s="1"/>
  <c r="AH50" s="1"/>
  <c r="BO50" s="1"/>
  <c r="AH4"/>
  <c r="AJ18"/>
  <c r="BP48"/>
  <c r="AI20"/>
  <c r="AI24"/>
  <c r="BH59"/>
  <c r="AE59"/>
  <c r="AR71"/>
  <c r="K76"/>
  <c r="O71"/>
  <c r="AQ71"/>
  <c r="AT25"/>
  <c r="AT29"/>
  <c r="S66"/>
  <c r="AV66"/>
  <c r="AA11"/>
  <c r="AE11"/>
  <c r="BH51"/>
  <c r="W73"/>
  <c r="AZ73"/>
  <c r="O75"/>
  <c r="AR75"/>
  <c r="AQ75"/>
  <c r="AA68"/>
  <c r="BD68"/>
  <c r="W61"/>
  <c r="W13" s="1"/>
  <c r="AZ61"/>
  <c r="S13"/>
  <c r="BD60"/>
  <c r="AA60"/>
  <c r="BL58"/>
  <c r="AI58"/>
  <c r="BP58" s="1"/>
  <c r="L10"/>
  <c r="AS46"/>
  <c r="AS77" s="1"/>
  <c r="AV74"/>
  <c r="S74"/>
  <c r="S14"/>
  <c r="AZ65"/>
  <c r="W65"/>
  <c r="W14" s="1"/>
  <c r="AA64"/>
  <c r="BD64"/>
  <c r="AT21"/>
  <c r="AZ69"/>
  <c r="W69"/>
  <c r="AA56"/>
  <c r="AA12" s="1"/>
  <c r="BD56"/>
  <c r="W12"/>
  <c r="BL50"/>
  <c r="BL54"/>
  <c r="AI54"/>
  <c r="BP54" s="1"/>
  <c r="BH63"/>
  <c r="AE63"/>
  <c r="BH55"/>
  <c r="AE55"/>
  <c r="AV70"/>
  <c r="S70"/>
  <c r="AT33"/>
  <c r="AH76"/>
  <c r="BK76"/>
  <c r="AG50" l="1"/>
  <c r="AG9"/>
  <c r="AI29"/>
  <c r="AI34" s="1"/>
  <c r="AH44"/>
  <c r="AH8"/>
  <c r="AH11"/>
  <c r="AH6"/>
  <c r="AH7"/>
  <c r="AI21"/>
  <c r="AI26" s="1"/>
  <c r="AI25"/>
  <c r="AI30" s="1"/>
  <c r="AJ23"/>
  <c r="AJ28" s="1"/>
  <c r="AJ33" s="1"/>
  <c r="AJ38" s="1"/>
  <c r="AJ19"/>
  <c r="AT38"/>
  <c r="BD65"/>
  <c r="AA65"/>
  <c r="AA14" s="1"/>
  <c r="BD73"/>
  <c r="AA73"/>
  <c r="AV71"/>
  <c r="S71"/>
  <c r="AI55"/>
  <c r="BP55" s="1"/>
  <c r="BL55"/>
  <c r="AE64"/>
  <c r="BH64"/>
  <c r="AZ74"/>
  <c r="W74"/>
  <c r="BH68"/>
  <c r="AE68"/>
  <c r="AT34"/>
  <c r="AI59"/>
  <c r="BP59" s="1"/>
  <c r="BL59"/>
  <c r="BD69"/>
  <c r="AA69"/>
  <c r="AV75"/>
  <c r="S75"/>
  <c r="BL51"/>
  <c r="W70"/>
  <c r="AZ70"/>
  <c r="BL63"/>
  <c r="AI63"/>
  <c r="BP63" s="1"/>
  <c r="AE56"/>
  <c r="BH56"/>
  <c r="AT26"/>
  <c r="BH60"/>
  <c r="AE60"/>
  <c r="AA61"/>
  <c r="BD61"/>
  <c r="AZ66"/>
  <c r="W66"/>
  <c r="AT30"/>
  <c r="O76"/>
  <c r="AR76"/>
  <c r="AR77" s="1"/>
  <c r="AQ76"/>
  <c r="AQ77" s="1"/>
  <c r="BO76"/>
  <c r="AJ43" l="1"/>
  <c r="AJ48" s="1"/>
  <c r="AK18" s="1"/>
  <c r="AI4"/>
  <c r="AI3"/>
  <c r="AH49"/>
  <c r="BO49" s="1"/>
  <c r="AH9"/>
  <c r="BN50"/>
  <c r="AG11"/>
  <c r="AI31"/>
  <c r="AI36" s="1"/>
  <c r="AI41" s="1"/>
  <c r="AI46" s="1"/>
  <c r="AI51" s="1"/>
  <c r="BP51" s="1"/>
  <c r="AI5"/>
  <c r="AI35"/>
  <c r="AI40" s="1"/>
  <c r="AI45" s="1"/>
  <c r="AI50" s="1"/>
  <c r="BP50" s="1"/>
  <c r="AI39"/>
  <c r="AJ20"/>
  <c r="AJ24"/>
  <c r="AA13"/>
  <c r="AE61"/>
  <c r="BH61"/>
  <c r="W75"/>
  <c r="AZ75"/>
  <c r="AI68"/>
  <c r="BP68" s="1"/>
  <c r="BL68"/>
  <c r="AZ71"/>
  <c r="W71"/>
  <c r="AE65"/>
  <c r="BH65"/>
  <c r="AT43"/>
  <c r="S76"/>
  <c r="AV76"/>
  <c r="AA66"/>
  <c r="BD66"/>
  <c r="BL60"/>
  <c r="AI60"/>
  <c r="BP60" s="1"/>
  <c r="AT31"/>
  <c r="AT39"/>
  <c r="AT44"/>
  <c r="AU18"/>
  <c r="AE69"/>
  <c r="BH69"/>
  <c r="AA74"/>
  <c r="BD74"/>
  <c r="BH73"/>
  <c r="AE73"/>
  <c r="AT35"/>
  <c r="AE12"/>
  <c r="BL56"/>
  <c r="AI56"/>
  <c r="AA70"/>
  <c r="BD70"/>
  <c r="BL64"/>
  <c r="AI64"/>
  <c r="BP64" s="1"/>
  <c r="F142" i="1"/>
  <c r="BQ48" i="16" l="1"/>
  <c r="AJ29"/>
  <c r="AJ34" s="1"/>
  <c r="AI44"/>
  <c r="AI8"/>
  <c r="AI11"/>
  <c r="AI7"/>
  <c r="AI6"/>
  <c r="AJ25"/>
  <c r="AJ30" s="1"/>
  <c r="AJ21"/>
  <c r="AK23"/>
  <c r="AK28" s="1"/>
  <c r="AK33" s="1"/>
  <c r="AK38" s="1"/>
  <c r="AK43" s="1"/>
  <c r="AK19"/>
  <c r="BH70"/>
  <c r="AE70"/>
  <c r="AT40"/>
  <c r="AT45"/>
  <c r="AT36"/>
  <c r="BD71"/>
  <c r="AA71"/>
  <c r="AI69"/>
  <c r="BP69" s="1"/>
  <c r="BL69"/>
  <c r="AU19"/>
  <c r="W76"/>
  <c r="AZ76"/>
  <c r="AE14"/>
  <c r="AI65"/>
  <c r="BL65"/>
  <c r="AE13"/>
  <c r="BL61"/>
  <c r="AI61"/>
  <c r="BL73"/>
  <c r="AI73"/>
  <c r="BP73" s="1"/>
  <c r="BP56"/>
  <c r="AI12"/>
  <c r="BH74"/>
  <c r="AE74"/>
  <c r="AU23"/>
  <c r="AE66"/>
  <c r="BH66"/>
  <c r="BD75"/>
  <c r="AA75"/>
  <c r="F69" i="1"/>
  <c r="F159" i="4"/>
  <c r="F127"/>
  <c r="F103"/>
  <c r="AK48" i="16" l="1"/>
  <c r="BR48" s="1"/>
  <c r="AJ4"/>
  <c r="AJ26"/>
  <c r="AJ3"/>
  <c r="AJ39"/>
  <c r="AI49"/>
  <c r="BP49" s="1"/>
  <c r="AI9"/>
  <c r="AJ35"/>
  <c r="AJ40" s="1"/>
  <c r="AJ45" s="1"/>
  <c r="AJ50" s="1"/>
  <c r="BQ50" s="1"/>
  <c r="AK24"/>
  <c r="AK20"/>
  <c r="BH75"/>
  <c r="AE75"/>
  <c r="AU28"/>
  <c r="AI74"/>
  <c r="BP74" s="1"/>
  <c r="BL74"/>
  <c r="AU24"/>
  <c r="AE71"/>
  <c r="BH71"/>
  <c r="AI13"/>
  <c r="BP61"/>
  <c r="BP65"/>
  <c r="AI14"/>
  <c r="AI70"/>
  <c r="BP70" s="1"/>
  <c r="BL70"/>
  <c r="AA76"/>
  <c r="BD76"/>
  <c r="AT41"/>
  <c r="BL66"/>
  <c r="AI66"/>
  <c r="BP66" s="1"/>
  <c r="AU20"/>
  <c r="F32" i="4"/>
  <c r="F19"/>
  <c r="AJ44" i="16" l="1"/>
  <c r="AJ9" s="1"/>
  <c r="AJ8"/>
  <c r="AJ31"/>
  <c r="AJ5"/>
  <c r="AJ49"/>
  <c r="BQ49" s="1"/>
  <c r="AK29"/>
  <c r="AK34" s="1"/>
  <c r="AK21"/>
  <c r="AK26" s="1"/>
  <c r="AK25"/>
  <c r="AK30" s="1"/>
  <c r="AU25"/>
  <c r="M10"/>
  <c r="AT46"/>
  <c r="AT77" s="1"/>
  <c r="AE76"/>
  <c r="BH76"/>
  <c r="AI71"/>
  <c r="BP71" s="1"/>
  <c r="BL71"/>
  <c r="BL75"/>
  <c r="AI75"/>
  <c r="BP75" s="1"/>
  <c r="AU21"/>
  <c r="AU29"/>
  <c r="AU33"/>
  <c r="I133" i="1"/>
  <c r="AK4" i="16" l="1"/>
  <c r="AK31"/>
  <c r="AK36" s="1"/>
  <c r="AK41" s="1"/>
  <c r="AK46" s="1"/>
  <c r="AK51" s="1"/>
  <c r="BR51" s="1"/>
  <c r="AK5"/>
  <c r="AK35"/>
  <c r="AK40" s="1"/>
  <c r="AK45" s="1"/>
  <c r="AK50" s="1"/>
  <c r="BR50" s="1"/>
  <c r="AK39"/>
  <c r="AJ36"/>
  <c r="AJ6"/>
  <c r="AK3"/>
  <c r="AI76"/>
  <c r="BP76" s="1"/>
  <c r="BL76"/>
  <c r="AU34"/>
  <c r="AU30"/>
  <c r="AU38"/>
  <c r="AU26"/>
  <c r="F79" i="4"/>
  <c r="F66"/>
  <c r="F49"/>
  <c r="F85" i="1"/>
  <c r="F110"/>
  <c r="F165"/>
  <c r="F197"/>
  <c r="F26"/>
  <c r="F44"/>
  <c r="AK6" i="16" l="1"/>
  <c r="AK11"/>
  <c r="AJ41"/>
  <c r="AJ46" s="1"/>
  <c r="AJ51" s="1"/>
  <c r="AJ7"/>
  <c r="AK44"/>
  <c r="AK8"/>
  <c r="AK7"/>
  <c r="AV18"/>
  <c r="AU35"/>
  <c r="AU31"/>
  <c r="AU43"/>
  <c r="AU44"/>
  <c r="AU39"/>
  <c r="G159" i="4"/>
  <c r="G127"/>
  <c r="G103"/>
  <c r="AK49" i="16" l="1"/>
  <c r="BR49" s="1"/>
  <c r="AK9"/>
  <c r="BQ51"/>
  <c r="AJ11"/>
  <c r="AV19"/>
  <c r="AV23"/>
  <c r="AU40"/>
  <c r="AU36"/>
  <c r="G79" i="4"/>
  <c r="G66"/>
  <c r="G49"/>
  <c r="G32"/>
  <c r="G19"/>
  <c r="H197" i="1"/>
  <c r="G197"/>
  <c r="H165"/>
  <c r="G165"/>
  <c r="H142"/>
  <c r="G142"/>
  <c r="H110"/>
  <c r="G110"/>
  <c r="H85"/>
  <c r="G85"/>
  <c r="H69"/>
  <c r="G69"/>
  <c r="H26"/>
  <c r="H44" s="1"/>
  <c r="G26"/>
  <c r="G44" s="1"/>
  <c r="AU45" i="16" l="1"/>
  <c r="AV20"/>
  <c r="AU41"/>
  <c r="AV24"/>
  <c r="AV28"/>
  <c r="AV29" l="1"/>
  <c r="AV21"/>
  <c r="AV33"/>
  <c r="N10"/>
  <c r="AU46"/>
  <c r="AU77" s="1"/>
  <c r="AV25"/>
  <c r="AV30" l="1"/>
  <c r="AV38"/>
  <c r="AV34"/>
  <c r="AV26"/>
  <c r="AV35" l="1"/>
  <c r="AV31"/>
  <c r="AV44"/>
  <c r="AV39"/>
  <c r="AV43"/>
  <c r="AW18"/>
  <c r="AW19" l="1"/>
  <c r="AV36"/>
  <c r="AV45"/>
  <c r="AV40"/>
  <c r="AW23"/>
  <c r="AV41" l="1"/>
  <c r="AW20"/>
  <c r="AW24"/>
  <c r="AW28"/>
  <c r="AW33" l="1"/>
  <c r="AW25"/>
  <c r="AW29"/>
  <c r="O10"/>
  <c r="AV46"/>
  <c r="AV77" s="1"/>
  <c r="AW21"/>
  <c r="AW30" l="1"/>
  <c r="AW38"/>
  <c r="AW26"/>
  <c r="AW34"/>
  <c r="AW44" l="1"/>
  <c r="AW39"/>
  <c r="AW35"/>
  <c r="AW31"/>
  <c r="AW43"/>
  <c r="AX18"/>
  <c r="AX19" l="1"/>
  <c r="AW36"/>
  <c r="AX23"/>
  <c r="AW40"/>
  <c r="AW45" l="1"/>
  <c r="AW41"/>
  <c r="AX20"/>
  <c r="AX28"/>
  <c r="AX24"/>
  <c r="AW46" l="1"/>
  <c r="AW77" s="1"/>
  <c r="P10"/>
  <c r="AX33"/>
  <c r="AX21"/>
  <c r="AX29"/>
  <c r="AX25"/>
  <c r="AX26" l="1"/>
  <c r="AX30"/>
  <c r="AX38"/>
  <c r="AX34"/>
  <c r="AX43" l="1"/>
  <c r="AX31"/>
  <c r="AX39"/>
  <c r="AX44"/>
  <c r="AY18"/>
  <c r="AX35"/>
  <c r="AY19" l="1"/>
  <c r="AX40"/>
  <c r="AX45"/>
  <c r="AY23"/>
  <c r="AX36"/>
  <c r="AY20" l="1"/>
  <c r="AX41"/>
  <c r="AY24"/>
  <c r="AY28"/>
  <c r="AY33" l="1"/>
  <c r="AY21"/>
  <c r="AX46"/>
  <c r="AX77" s="1"/>
  <c r="Q10"/>
  <c r="AY29"/>
  <c r="AY25"/>
  <c r="AY38" l="1"/>
  <c r="AY30"/>
  <c r="AY34"/>
  <c r="AY26"/>
  <c r="AY35" l="1"/>
  <c r="AY43"/>
  <c r="AZ18"/>
  <c r="AY31"/>
  <c r="AY44"/>
  <c r="AY39"/>
  <c r="AZ19" l="1"/>
  <c r="AY36"/>
  <c r="AY45"/>
  <c r="AY40"/>
  <c r="AZ23"/>
  <c r="AZ20" l="1"/>
  <c r="AZ28"/>
  <c r="AY41"/>
  <c r="AZ24"/>
  <c r="AZ29" l="1"/>
  <c r="AZ21"/>
  <c r="AZ25"/>
  <c r="AY46"/>
  <c r="AY77" s="1"/>
  <c r="R10"/>
  <c r="AZ33"/>
  <c r="AZ38" l="1"/>
  <c r="AZ34"/>
  <c r="AZ30"/>
  <c r="AZ26"/>
  <c r="AZ35" l="1"/>
  <c r="AZ43"/>
  <c r="AZ44"/>
  <c r="AZ39"/>
  <c r="BA18"/>
  <c r="AZ31"/>
  <c r="BA23" l="1"/>
  <c r="AZ40"/>
  <c r="BA19"/>
  <c r="AZ36"/>
  <c r="AZ45" l="1"/>
  <c r="AZ41"/>
  <c r="BA20"/>
  <c r="BA24"/>
  <c r="BA28"/>
  <c r="BA33" l="1"/>
  <c r="S10"/>
  <c r="AZ46"/>
  <c r="AZ77" s="1"/>
  <c r="BA29"/>
  <c r="BA21"/>
  <c r="BA25"/>
  <c r="BA34" l="1"/>
  <c r="BA38"/>
  <c r="BA30"/>
  <c r="BA26"/>
  <c r="BA31" l="1"/>
  <c r="BA39"/>
  <c r="BA44"/>
  <c r="BA43"/>
  <c r="BA35"/>
  <c r="BB18"/>
  <c r="BB19" l="1"/>
  <c r="BB23"/>
  <c r="BA36"/>
  <c r="BA40"/>
  <c r="BA45"/>
  <c r="BA41" l="1"/>
  <c r="BB20"/>
  <c r="BB24"/>
  <c r="BB28"/>
  <c r="BB29" l="1"/>
  <c r="BB25"/>
  <c r="BB33"/>
  <c r="T10"/>
  <c r="BA46"/>
  <c r="BA77" s="1"/>
  <c r="BB21"/>
  <c r="BB26" l="1"/>
  <c r="BB34"/>
  <c r="BB38"/>
  <c r="BB30"/>
  <c r="BB39" l="1"/>
  <c r="BB44"/>
  <c r="BB35"/>
  <c r="BB43"/>
  <c r="BC18"/>
  <c r="BB31"/>
  <c r="BB36" l="1"/>
  <c r="BC23"/>
  <c r="BC19"/>
  <c r="BB40"/>
  <c r="BB41" l="1"/>
  <c r="BC24"/>
  <c r="BC28"/>
  <c r="BB45"/>
  <c r="BC20"/>
  <c r="BB46" l="1"/>
  <c r="BB77" s="1"/>
  <c r="U10"/>
  <c r="BC25"/>
  <c r="BC29"/>
  <c r="BC21"/>
  <c r="BC33"/>
  <c r="BC26" l="1"/>
  <c r="BC30"/>
  <c r="BC38"/>
  <c r="BC34"/>
  <c r="BC39" l="1"/>
  <c r="BC44"/>
  <c r="BD18"/>
  <c r="BC35"/>
  <c r="BC43"/>
  <c r="BC31"/>
  <c r="BC40" l="1"/>
  <c r="BD19"/>
  <c r="BC36"/>
  <c r="BD23"/>
  <c r="BC45" l="1"/>
  <c r="BC41"/>
  <c r="BD20"/>
  <c r="BD28"/>
  <c r="BD24"/>
  <c r="BD21" l="1"/>
  <c r="BD29"/>
  <c r="BD25"/>
  <c r="BD33"/>
  <c r="BC46"/>
  <c r="BC77" s="1"/>
  <c r="V10"/>
  <c r="BD38" l="1"/>
  <c r="BD30"/>
  <c r="BD26"/>
  <c r="BD34"/>
  <c r="BD35" l="1"/>
  <c r="BD43"/>
  <c r="BD39"/>
  <c r="BD44"/>
  <c r="BE18"/>
  <c r="BD31"/>
  <c r="BD36" l="1"/>
  <c r="BE23"/>
  <c r="BD40"/>
  <c r="BE19"/>
  <c r="BE20" l="1"/>
  <c r="BE24"/>
  <c r="BD41"/>
  <c r="BD45"/>
  <c r="BE28"/>
  <c r="BE25" l="1"/>
  <c r="BE33"/>
  <c r="BE29"/>
  <c r="BE21"/>
  <c r="W10"/>
  <c r="BD46"/>
  <c r="BD77" s="1"/>
  <c r="BE34" l="1"/>
  <c r="BE26"/>
  <c r="BE38"/>
  <c r="BE30"/>
  <c r="BE31" l="1"/>
  <c r="BE39"/>
  <c r="BE44"/>
  <c r="BE43"/>
  <c r="BE35"/>
  <c r="BF18"/>
  <c r="BF19" l="1"/>
  <c r="BF23"/>
  <c r="BE36"/>
  <c r="BE40"/>
  <c r="BF28" l="1"/>
  <c r="BE41"/>
  <c r="BF24"/>
  <c r="BF20"/>
  <c r="BE45"/>
  <c r="BF25" l="1"/>
  <c r="BF33"/>
  <c r="BF29"/>
  <c r="BF21"/>
  <c r="X10"/>
  <c r="BE46"/>
  <c r="BE77" s="1"/>
  <c r="BF26" l="1"/>
  <c r="BF34"/>
  <c r="BF30"/>
  <c r="BF38"/>
  <c r="BF31" l="1"/>
  <c r="BF43"/>
  <c r="BG18"/>
  <c r="BF35"/>
  <c r="BF39"/>
  <c r="BF44"/>
  <c r="BG19" l="1"/>
  <c r="BF40"/>
  <c r="BF45"/>
  <c r="BG23"/>
  <c r="BF36"/>
  <c r="BG28" l="1"/>
  <c r="BG20"/>
  <c r="BF41"/>
  <c r="BG24"/>
  <c r="BG33" l="1"/>
  <c r="BG29"/>
  <c r="BG21"/>
  <c r="BF46"/>
  <c r="BF77" s="1"/>
  <c r="Y10"/>
  <c r="BG25"/>
  <c r="BG30" l="1"/>
  <c r="BG38"/>
  <c r="BG34"/>
  <c r="BG26"/>
  <c r="BG35" l="1"/>
  <c r="BG31"/>
  <c r="BG43"/>
  <c r="BG44"/>
  <c r="BG39"/>
  <c r="BH18"/>
  <c r="BG36" l="1"/>
  <c r="BG40"/>
  <c r="BH19"/>
  <c r="BH23"/>
  <c r="BH20" l="1"/>
  <c r="BG41"/>
  <c r="BG45"/>
  <c r="BH28"/>
  <c r="BH24"/>
  <c r="BH29" l="1"/>
  <c r="BH21"/>
  <c r="BH33"/>
  <c r="BG46"/>
  <c r="BG77" s="1"/>
  <c r="Z10"/>
  <c r="BH25"/>
  <c r="BH30" l="1"/>
  <c r="BH38"/>
  <c r="BH34"/>
  <c r="BH26"/>
  <c r="BI18" l="1"/>
  <c r="BH44"/>
  <c r="BH39"/>
  <c r="BH31"/>
  <c r="BH35"/>
  <c r="BH43"/>
  <c r="BI19" l="1"/>
  <c r="BI23"/>
  <c r="BH40"/>
  <c r="BH36"/>
  <c r="BH45" l="1"/>
  <c r="BI20"/>
  <c r="BI28"/>
  <c r="BH41"/>
  <c r="BI24"/>
  <c r="BI21" l="1"/>
  <c r="BI25"/>
  <c r="BI29"/>
  <c r="BI33"/>
  <c r="AA10"/>
  <c r="BH46"/>
  <c r="BH77" s="1"/>
  <c r="BI34" l="1"/>
  <c r="BI26"/>
  <c r="BI38"/>
  <c r="BI30"/>
  <c r="BI39" l="1"/>
  <c r="BI44"/>
  <c r="BI43"/>
  <c r="BI31"/>
  <c r="BI35"/>
  <c r="BJ18"/>
  <c r="BI40" l="1"/>
  <c r="BJ19"/>
  <c r="BI36"/>
  <c r="BJ23"/>
  <c r="BI45" l="1"/>
  <c r="BJ28"/>
  <c r="BJ24"/>
  <c r="BI41"/>
  <c r="BJ20"/>
  <c r="BJ21" l="1"/>
  <c r="BJ29"/>
  <c r="BJ25"/>
  <c r="BI46"/>
  <c r="BI77" s="1"/>
  <c r="AB10"/>
  <c r="BJ33"/>
  <c r="BJ30" l="1"/>
  <c r="BJ38"/>
  <c r="BJ26"/>
  <c r="BJ34"/>
  <c r="BK18" l="1"/>
  <c r="BJ31"/>
  <c r="BJ39"/>
  <c r="BJ44"/>
  <c r="BJ35"/>
  <c r="BJ43"/>
  <c r="BJ36" l="1"/>
  <c r="BJ40"/>
  <c r="BK19"/>
  <c r="BK23"/>
  <c r="BJ45" l="1"/>
  <c r="BK20"/>
  <c r="BJ41"/>
  <c r="BK28"/>
  <c r="BK24"/>
  <c r="BK29" l="1"/>
  <c r="BK25"/>
  <c r="BK33"/>
  <c r="AC10"/>
  <c r="BJ46"/>
  <c r="BJ77" s="1"/>
  <c r="BK21"/>
  <c r="BK26" l="1"/>
  <c r="BK38"/>
  <c r="BK34"/>
  <c r="BK30"/>
  <c r="BK39" l="1"/>
  <c r="BK44"/>
  <c r="BL18"/>
  <c r="BK31"/>
  <c r="BK35"/>
  <c r="BK43"/>
  <c r="BL23" l="1"/>
  <c r="BK40"/>
  <c r="BL19"/>
  <c r="BK36"/>
  <c r="BK45" l="1"/>
  <c r="BK41"/>
  <c r="BL24"/>
  <c r="BL28"/>
  <c r="BL20"/>
  <c r="BK46" l="1"/>
  <c r="BK77" s="1"/>
  <c r="AD10"/>
  <c r="BL33"/>
  <c r="BL21"/>
  <c r="BL25"/>
  <c r="BL29"/>
  <c r="BL34" l="1"/>
  <c r="BL30"/>
  <c r="BL26"/>
  <c r="BL38"/>
  <c r="BM18" l="1"/>
  <c r="BL31"/>
  <c r="BL35"/>
  <c r="BL39"/>
  <c r="BL44"/>
  <c r="BL43"/>
  <c r="BL36" l="1"/>
  <c r="BM19"/>
  <c r="BM23"/>
  <c r="BL40"/>
  <c r="BM24" l="1"/>
  <c r="BL41"/>
  <c r="BL45"/>
  <c r="BM28"/>
  <c r="BM20"/>
  <c r="BM21" l="1"/>
  <c r="BM25"/>
  <c r="BM29"/>
  <c r="BM33"/>
  <c r="AE10"/>
  <c r="BL46"/>
  <c r="BL77" s="1"/>
  <c r="BM38" l="1"/>
  <c r="BM30"/>
  <c r="BM26"/>
  <c r="BM34"/>
  <c r="BM31" l="1"/>
  <c r="BM35"/>
  <c r="BM43"/>
  <c r="BN18"/>
  <c r="BM39"/>
  <c r="BM44"/>
  <c r="BN23" l="1"/>
  <c r="BN19"/>
  <c r="BM36"/>
  <c r="BM40"/>
  <c r="BN24" l="1"/>
  <c r="BN28"/>
  <c r="BM41"/>
  <c r="BN20"/>
  <c r="BM45"/>
  <c r="BM46" l="1"/>
  <c r="BM77" s="1"/>
  <c r="AF10"/>
  <c r="BN21"/>
  <c r="BN29"/>
  <c r="BN25"/>
  <c r="BN33"/>
  <c r="BN30" l="1"/>
  <c r="BN34"/>
  <c r="BN38"/>
  <c r="BN26"/>
  <c r="BN43" l="1"/>
  <c r="BN35"/>
  <c r="BO18"/>
  <c r="BN31"/>
  <c r="BN44"/>
  <c r="BN39"/>
  <c r="BN36" l="1"/>
  <c r="BO23"/>
  <c r="BN40"/>
  <c r="BO19"/>
  <c r="BN45" l="1"/>
  <c r="BO24"/>
  <c r="BO20"/>
  <c r="BN41"/>
  <c r="BO28"/>
  <c r="BN46" l="1"/>
  <c r="BN77" s="1"/>
  <c r="AG10"/>
  <c r="BO21"/>
  <c r="BO33"/>
  <c r="BO25"/>
  <c r="BO29"/>
  <c r="BO30" l="1"/>
  <c r="BO38"/>
  <c r="BO34"/>
  <c r="BO26"/>
  <c r="BO31" l="1"/>
  <c r="BO35"/>
  <c r="BO44"/>
  <c r="BO39"/>
  <c r="BO43"/>
  <c r="BP18"/>
  <c r="BP19" l="1"/>
  <c r="BO36"/>
  <c r="BP23"/>
  <c r="BO40"/>
  <c r="BP24" l="1"/>
  <c r="BP20"/>
  <c r="BO45"/>
  <c r="BP28"/>
  <c r="BO41"/>
  <c r="AH10" l="1"/>
  <c r="BO46"/>
  <c r="BO77" s="1"/>
  <c r="BP33"/>
  <c r="BP25"/>
  <c r="BP29"/>
  <c r="BP21"/>
  <c r="BP38" l="1"/>
  <c r="BP34"/>
  <c r="BP26"/>
  <c r="BP30"/>
  <c r="BP35" l="1"/>
  <c r="BP43"/>
  <c r="BP31"/>
  <c r="BP39"/>
  <c r="BP44"/>
  <c r="BQ18"/>
  <c r="BQ19" l="1"/>
  <c r="BP40"/>
  <c r="BP45"/>
  <c r="BP36"/>
  <c r="BQ23"/>
  <c r="BQ28" l="1"/>
  <c r="BQ20"/>
  <c r="BP41"/>
  <c r="BQ24"/>
  <c r="BQ33" l="1"/>
  <c r="BP46"/>
  <c r="BP77" s="1"/>
  <c r="AI10"/>
  <c r="BQ21"/>
  <c r="BQ29"/>
  <c r="BQ25"/>
  <c r="BQ26" l="1"/>
  <c r="BQ30"/>
  <c r="BQ38"/>
  <c r="BQ34"/>
  <c r="BQ35" l="1"/>
  <c r="BQ31"/>
  <c r="BQ44"/>
  <c r="BQ39"/>
  <c r="BQ43"/>
  <c r="BR18"/>
  <c r="BR19" l="1"/>
  <c r="BQ40"/>
  <c r="BQ45"/>
  <c r="BR23"/>
  <c r="BQ36"/>
  <c r="BR20" l="1"/>
  <c r="BQ41"/>
  <c r="BR24"/>
  <c r="BR28"/>
  <c r="BR33" l="1"/>
  <c r="AJ10"/>
  <c r="BQ46"/>
  <c r="BQ77" s="1"/>
  <c r="BR21"/>
  <c r="BR25"/>
  <c r="BR29"/>
  <c r="BR38" l="1"/>
  <c r="BR34"/>
  <c r="BR26"/>
  <c r="BR30"/>
  <c r="BR35" l="1"/>
  <c r="BR31"/>
  <c r="BR39"/>
  <c r="BR44"/>
  <c r="BR43"/>
  <c r="BR40" l="1"/>
  <c r="BR45"/>
  <c r="BR36"/>
  <c r="BR41" l="1"/>
  <c r="J78"/>
  <c r="O78" l="1"/>
  <c r="W78"/>
  <c r="U78"/>
  <c r="BR46"/>
  <c r="BR77" s="1"/>
  <c r="AK10"/>
  <c r="N78"/>
  <c r="S78"/>
  <c r="I78"/>
  <c r="R78"/>
  <c r="P78"/>
  <c r="Q78"/>
  <c r="K78"/>
  <c r="X78"/>
  <c r="T78"/>
  <c r="L78"/>
  <c r="V78"/>
  <c r="M78"/>
</calcChain>
</file>

<file path=xl/comments1.xml><?xml version="1.0" encoding="utf-8"?>
<comments xmlns="http://schemas.openxmlformats.org/spreadsheetml/2006/main">
  <authors>
    <author>Eskom</author>
  </authors>
  <commentList>
    <comment ref="I120" authorId="0">
      <text>
        <r>
          <rPr>
            <b/>
            <sz val="8"/>
            <color indexed="81"/>
            <rFont val="Tahoma"/>
            <family val="2"/>
          </rPr>
          <t>Peet:
This Substation do have supervisory and is on line</t>
        </r>
      </text>
    </comment>
    <comment ref="I143" authorId="0">
      <text>
        <r>
          <rPr>
            <b/>
            <sz val="8"/>
            <color indexed="81"/>
            <rFont val="Tahoma"/>
            <family val="2"/>
          </rPr>
          <t>Peet:
This Substation do have supervisory and is on line</t>
        </r>
      </text>
    </comment>
  </commentList>
</comments>
</file>

<file path=xl/comments2.xml><?xml version="1.0" encoding="utf-8"?>
<comments xmlns="http://schemas.openxmlformats.org/spreadsheetml/2006/main">
  <authors>
    <author>Eskom</author>
    <author>user</author>
  </authors>
  <commentList>
    <comment ref="D17" authorId="0">
      <text>
        <r>
          <rPr>
            <b/>
            <sz val="8"/>
            <color indexed="81"/>
            <rFont val="Tahoma"/>
            <family val="2"/>
          </rPr>
          <t>Peet:
This 88kV Bkr is a common Bkr for Trfr11 A+B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1">
      <text>
        <r>
          <rPr>
            <b/>
            <sz val="8"/>
            <color indexed="81"/>
            <rFont val="Tahoma"/>
            <family val="2"/>
          </rPr>
          <t>user:Wolfgang Bhomer 083 262 2930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1" authorId="0">
      <text>
        <r>
          <rPr>
            <b/>
            <sz val="8"/>
            <color indexed="81"/>
            <rFont val="Tahoma"/>
            <family val="2"/>
          </rPr>
          <t>Peet:
Palmer Substation is dismantled and Plato Substation feeding now Palmer Substations feeders.
I increase the load with 5MW because there is more 11kV feeders at Plato Substation - I Hope this is correct, please confirm</t>
        </r>
      </text>
    </comment>
    <comment ref="D121" authorId="0">
      <text>
        <r>
          <rPr>
            <b/>
            <sz val="8"/>
            <color indexed="81"/>
            <rFont val="Tahoma"/>
            <family val="2"/>
          </rPr>
          <t>Peet:
Here is two transformers at Plato Sunstation</t>
        </r>
      </text>
    </comment>
    <comment ref="C122" authorId="0">
      <text>
        <r>
          <rPr>
            <b/>
            <sz val="8"/>
            <color indexed="81"/>
            <rFont val="Tahoma"/>
            <family val="2"/>
          </rPr>
          <t>Peet:
Palmer Substation is dismantled and Plato Substation feeding now Palmer Substations feeders.
I increase the load with 5MW because there is more 11kV feeders at Plato Substation - I Hope this is correct, please confirm</t>
        </r>
      </text>
    </comment>
    <comment ref="D122" authorId="0">
      <text>
        <r>
          <rPr>
            <b/>
            <sz val="8"/>
            <color indexed="81"/>
            <rFont val="Tahoma"/>
            <family val="2"/>
          </rPr>
          <t>Peet:
Here is two transformers at Plato Sunstation</t>
        </r>
      </text>
    </comment>
    <comment ref="D151" authorId="0">
      <text>
        <r>
          <rPr>
            <sz val="10"/>
            <rFont val="Arial"/>
            <family val="2"/>
          </rPr>
          <t>Peet:
Malelane Town is included in the load-shedding schedule</t>
        </r>
      </text>
    </comment>
  </commentList>
</comments>
</file>

<file path=xl/sharedStrings.xml><?xml version="1.0" encoding="utf-8"?>
<sst xmlns="http://schemas.openxmlformats.org/spreadsheetml/2006/main" count="1823" uniqueCount="491">
  <si>
    <t>Substation</t>
  </si>
  <si>
    <t>Expected Load Reduction</t>
  </si>
  <si>
    <t>Eskom that Shed Load</t>
  </si>
  <si>
    <t>Field Service Area</t>
  </si>
  <si>
    <t>Polokwane Area</t>
  </si>
  <si>
    <t>Rustenburg Area</t>
  </si>
  <si>
    <t>Brits Area</t>
  </si>
  <si>
    <t>Lebowa</t>
  </si>
  <si>
    <t>Turf Shaft</t>
  </si>
  <si>
    <t>Marikana 88kV</t>
  </si>
  <si>
    <t>Sun City</t>
  </si>
  <si>
    <t>Northam</t>
  </si>
  <si>
    <t>Rooiberg Minerals 88kV</t>
  </si>
  <si>
    <t>Dwaalboom</t>
  </si>
  <si>
    <t>Derdepoort</t>
  </si>
  <si>
    <t>Ucar Minerals</t>
  </si>
  <si>
    <t>Zoetveld 22kV</t>
  </si>
  <si>
    <t>Karino</t>
  </si>
  <si>
    <t>Kanyamazane 132kV</t>
  </si>
  <si>
    <t>Comments</t>
  </si>
  <si>
    <t>Actual Load Reduction</t>
  </si>
  <si>
    <t>Load Difference</t>
  </si>
  <si>
    <t>TOTAL LOAD REDUCTION</t>
  </si>
  <si>
    <t>Desk</t>
  </si>
  <si>
    <t>N</t>
  </si>
  <si>
    <t>NW</t>
  </si>
  <si>
    <t>E</t>
  </si>
  <si>
    <t>W</t>
  </si>
  <si>
    <t>ESKOM</t>
  </si>
  <si>
    <t>ESKOM / MUNIC</t>
  </si>
  <si>
    <t>Municipalities that Rotate Load</t>
  </si>
  <si>
    <t>Polokwane Munic</t>
  </si>
  <si>
    <t>Rustenburg Munic</t>
  </si>
  <si>
    <t>Delta</t>
  </si>
  <si>
    <t>Feeder / Transformer</t>
  </si>
  <si>
    <t>Transformer 1 33kV</t>
  </si>
  <si>
    <t>Transformer 11 11kV</t>
  </si>
  <si>
    <t>Munic</t>
  </si>
  <si>
    <t>Rotate there own loads</t>
  </si>
  <si>
    <t>Sol</t>
  </si>
  <si>
    <t>Wildebees</t>
  </si>
  <si>
    <t>Bethal</t>
  </si>
  <si>
    <t>Merensky</t>
  </si>
  <si>
    <t>Burgersfort 22kV</t>
  </si>
  <si>
    <t>Langverwaght 1 22kV</t>
  </si>
  <si>
    <t>Langverwaght 2 22kV</t>
  </si>
  <si>
    <t>Bethal munic 1 11kV</t>
  </si>
  <si>
    <t>Bethal munic 2 11kV</t>
  </si>
  <si>
    <t>Bethal munic 3 22kV</t>
  </si>
  <si>
    <t>Naboomspruit</t>
  </si>
  <si>
    <t>Trf 1 11kV</t>
  </si>
  <si>
    <t>Secunda</t>
  </si>
  <si>
    <t>Rotate their own loads</t>
  </si>
  <si>
    <t>Lephalale Munic</t>
  </si>
  <si>
    <t>May have supervisory problems</t>
  </si>
  <si>
    <t>Mogwase Paul Trac Tee 88kV</t>
  </si>
  <si>
    <t>Millenium Mogwase Tee 88kV</t>
  </si>
  <si>
    <t>Gompies</t>
  </si>
  <si>
    <t>Transformer 1 11kV</t>
  </si>
  <si>
    <t>Nylstroom</t>
  </si>
  <si>
    <t>Trf 11 132kV</t>
  </si>
  <si>
    <t>Bafokeng 7</t>
  </si>
  <si>
    <t>Trf 3A 11kV</t>
  </si>
  <si>
    <t>Tzaneen Munic</t>
  </si>
  <si>
    <t xml:space="preserve">Warmbad </t>
  </si>
  <si>
    <t>Warmbron 66kV</t>
  </si>
  <si>
    <t>Thaba Combined</t>
  </si>
  <si>
    <t>Munic 1 &amp; 2 22kV</t>
  </si>
  <si>
    <t>Chemie</t>
  </si>
  <si>
    <t>Louis Trichardt</t>
  </si>
  <si>
    <t>Turbo Park</t>
  </si>
  <si>
    <t>Eskom</t>
  </si>
  <si>
    <t>FN</t>
  </si>
  <si>
    <t xml:space="preserve">N </t>
  </si>
  <si>
    <t>Selati 1 33kV</t>
  </si>
  <si>
    <t>Selati 2 33kV</t>
  </si>
  <si>
    <t>Namagale 33kV</t>
  </si>
  <si>
    <t>Rurals 11kV</t>
  </si>
  <si>
    <t>Morgenzon 22kV</t>
  </si>
  <si>
    <t>Dolomite</t>
  </si>
  <si>
    <t>Potgietersrus</t>
  </si>
  <si>
    <t>Gravelotte</t>
  </si>
  <si>
    <t xml:space="preserve">Foskor 132kV </t>
  </si>
  <si>
    <t>Jane Furse</t>
  </si>
  <si>
    <t>Trf 1 &amp; 2 22kV</t>
  </si>
  <si>
    <t>Tweekoppies</t>
  </si>
  <si>
    <t>Kromdraai</t>
  </si>
  <si>
    <t>Machadodorp</t>
  </si>
  <si>
    <t>Valyspruit 22kV</t>
  </si>
  <si>
    <t>Panbult</t>
  </si>
  <si>
    <t>Shaft 15</t>
  </si>
  <si>
    <t>Kemp</t>
  </si>
  <si>
    <t>Atalie 22kV</t>
  </si>
  <si>
    <t>C</t>
  </si>
  <si>
    <t>S</t>
  </si>
  <si>
    <t>All Rurals 11kV</t>
  </si>
  <si>
    <t>Farm Fare 11kV</t>
  </si>
  <si>
    <t>La Cock 11kV</t>
  </si>
  <si>
    <t>MP 1 33kV</t>
  </si>
  <si>
    <t>MP 2 33kV</t>
  </si>
  <si>
    <t>Mawalereng 33kV</t>
  </si>
  <si>
    <t>Transformer 1 22kV</t>
  </si>
  <si>
    <t>Transformer 2 22kV</t>
  </si>
  <si>
    <t>Transformer 11 22kV</t>
  </si>
  <si>
    <t>Transformer 1  22kV</t>
  </si>
  <si>
    <t>Transformer 3 11kV</t>
  </si>
  <si>
    <t xml:space="preserve">Brits Rural </t>
  </si>
  <si>
    <t>Hennops</t>
  </si>
  <si>
    <t>Sandsloot</t>
  </si>
  <si>
    <t>Malelane</t>
  </si>
  <si>
    <t>Thulamahashe</t>
  </si>
  <si>
    <t>Modderspruit</t>
  </si>
  <si>
    <t>Elandsdrift</t>
  </si>
  <si>
    <t>Rust de Winter</t>
  </si>
  <si>
    <t>Wonderkop</t>
  </si>
  <si>
    <t xml:space="preserve">Bulpan 22kV </t>
  </si>
  <si>
    <t>Phone Tienie 082 566 8522 Jan 083 236 0454</t>
  </si>
  <si>
    <t>Customer 1 11kV</t>
  </si>
  <si>
    <t>Customer 2 11kV</t>
  </si>
  <si>
    <t>Customer 3 11kV</t>
  </si>
  <si>
    <t>Transformer 2 11kV</t>
  </si>
  <si>
    <t>Transformer 4 11kV</t>
  </si>
  <si>
    <t>Transformer 2 88kV</t>
  </si>
  <si>
    <t>Transformer 3 33kV</t>
  </si>
  <si>
    <t xml:space="preserve">Transformer 22/11kV </t>
  </si>
  <si>
    <t>HOS</t>
  </si>
  <si>
    <t>Acornhoek</t>
  </si>
  <si>
    <t>Nwarele 132kV</t>
  </si>
  <si>
    <t>E &amp; FN</t>
  </si>
  <si>
    <t>Komatipoort</t>
  </si>
  <si>
    <t>Eerstegoud</t>
  </si>
  <si>
    <t xml:space="preserve">Pietersburg </t>
  </si>
  <si>
    <t xml:space="preserve">Songloed 132kV </t>
  </si>
  <si>
    <t>Kemp 11kV</t>
  </si>
  <si>
    <t>Trf 1 22kV</t>
  </si>
  <si>
    <t>Lefco</t>
  </si>
  <si>
    <t>Ontgin</t>
  </si>
  <si>
    <t>Geluk Rural</t>
  </si>
  <si>
    <t>Skeerpoort</t>
  </si>
  <si>
    <t>Veekraal</t>
  </si>
  <si>
    <t xml:space="preserve">Trident </t>
  </si>
  <si>
    <t>Olifants nek</t>
  </si>
  <si>
    <t>NB !!!   TOC to Open Breakers</t>
  </si>
  <si>
    <t>Phone KCE  Letitia 082 551 9985</t>
  </si>
  <si>
    <t>HOS to open Bkr on Temse</t>
  </si>
  <si>
    <t>Transformer 12 22kV</t>
  </si>
  <si>
    <t>Transformer 13 22kV</t>
  </si>
  <si>
    <t>Hekpoort 88kV</t>
  </si>
  <si>
    <t>Feeder</t>
  </si>
  <si>
    <t xml:space="preserve">Thabazimbi Combined </t>
  </si>
  <si>
    <t>Medupi 132kV</t>
  </si>
  <si>
    <t>Thabazimbi Combined 132kV</t>
  </si>
  <si>
    <t>Spitskop</t>
  </si>
  <si>
    <t>Nelsriver</t>
  </si>
  <si>
    <t>Zwartkloof 66kV</t>
  </si>
  <si>
    <t xml:space="preserve">Sanria </t>
  </si>
  <si>
    <t>Vaalwater 66kV</t>
  </si>
  <si>
    <t>Doornpoort</t>
  </si>
  <si>
    <t>Barberton MUNIC</t>
  </si>
  <si>
    <t>Brits MUNIC</t>
  </si>
  <si>
    <t>Rustenberg MUNIC</t>
  </si>
  <si>
    <t>Kwa - Quqa</t>
  </si>
  <si>
    <t>Machdodorp</t>
  </si>
  <si>
    <t>Lydenburg</t>
  </si>
  <si>
    <t>Rockysdrift</t>
  </si>
  <si>
    <t>Witbank DS</t>
  </si>
  <si>
    <t>Ohrigstad</t>
  </si>
  <si>
    <t>Piet Retief</t>
  </si>
  <si>
    <t>Optimum</t>
  </si>
  <si>
    <t>Trf 11 &amp; 12 6.6kV &amp; Hendrina Town 22kV</t>
  </si>
  <si>
    <t>Selonsrivier</t>
  </si>
  <si>
    <t>Trf 2 22kV</t>
  </si>
  <si>
    <t>Churchill</t>
  </si>
  <si>
    <t>WTB T.C 132kV</t>
  </si>
  <si>
    <t>Steelpoort</t>
  </si>
  <si>
    <t>Marathon</t>
  </si>
  <si>
    <t>Trf 21 and 22 22kV</t>
  </si>
  <si>
    <t>TOC to Open 22kV Breakers</t>
  </si>
  <si>
    <t xml:space="preserve">Kiepersol </t>
  </si>
  <si>
    <t>Kiepersol-Temp 132kV</t>
  </si>
  <si>
    <t>Highlands</t>
  </si>
  <si>
    <t>Sappi</t>
  </si>
  <si>
    <t>Trf 11 &amp; 12 11kV</t>
  </si>
  <si>
    <t>Matsulu</t>
  </si>
  <si>
    <t>Schagen</t>
  </si>
  <si>
    <t>Mkhuhlu</t>
  </si>
  <si>
    <t>Cheetah</t>
  </si>
  <si>
    <t>Mashishimale 11kV</t>
  </si>
  <si>
    <t>Koorsboom</t>
  </si>
  <si>
    <t>Trf 11 and 12 22kV</t>
  </si>
  <si>
    <t>E + FN</t>
  </si>
  <si>
    <t>Foskor</t>
  </si>
  <si>
    <t>Tzaneen Area</t>
  </si>
  <si>
    <t>Tzaneen-Tarentaal</t>
  </si>
  <si>
    <t xml:space="preserve">Tabor </t>
  </si>
  <si>
    <t>Soekmekaar 132kV</t>
  </si>
  <si>
    <t>Open second</t>
  </si>
  <si>
    <t>Spencer</t>
  </si>
  <si>
    <t>Ribola 132kV</t>
  </si>
  <si>
    <t>Mamitwa</t>
  </si>
  <si>
    <t>Wilge</t>
  </si>
  <si>
    <t>Kendal 22kV</t>
  </si>
  <si>
    <t>Lamara</t>
  </si>
  <si>
    <t>Geelhoutboom</t>
  </si>
  <si>
    <t>Jericho</t>
  </si>
  <si>
    <t>Sup problem (Send Field services)</t>
  </si>
  <si>
    <t>Middelburg Area</t>
  </si>
  <si>
    <t>Mapoch</t>
  </si>
  <si>
    <t>Naledi 132kV</t>
  </si>
  <si>
    <t>Wolwekraal 132kV</t>
  </si>
  <si>
    <t>Blue Ridge</t>
  </si>
  <si>
    <t>Mooihoek</t>
  </si>
  <si>
    <t>Moolman/Mooihoek 22kV</t>
  </si>
  <si>
    <t xml:space="preserve">Rockdale </t>
  </si>
  <si>
    <t>Vygeboom</t>
  </si>
  <si>
    <t>Oshoek/Holnek 132kV</t>
  </si>
  <si>
    <t>Witkloof</t>
  </si>
  <si>
    <t>Holnek 132kV</t>
  </si>
  <si>
    <t>Moedig/Naudesbank 22kV</t>
  </si>
  <si>
    <t>HOS to open breaker from TEMSE</t>
  </si>
  <si>
    <t>Arthursview Traction 88kV</t>
  </si>
  <si>
    <t>Open First To Split The Network</t>
  </si>
  <si>
    <t>Open second - HOS to open Bkr on Temse</t>
  </si>
  <si>
    <t>Millenium</t>
  </si>
  <si>
    <t xml:space="preserve">Delta/Marathon Incoming 132kV </t>
  </si>
  <si>
    <t>HOS To Open Bkr On Temse</t>
  </si>
  <si>
    <t>Cust 1,2 &amp; 3 33kV</t>
  </si>
  <si>
    <t>Munic 1 11kV</t>
  </si>
  <si>
    <t>Groblersdal TSA</t>
  </si>
  <si>
    <t>Customer 1 132kV</t>
  </si>
  <si>
    <t>Machado Dorp Town 11kV</t>
  </si>
  <si>
    <t>Waterval Boven 22kV</t>
  </si>
  <si>
    <t>Lydenburg Town 22kV (Remember - Mashishing is also affected)</t>
  </si>
  <si>
    <t>Whiteriver 132kV</t>
  </si>
  <si>
    <t>Baberton Area</t>
  </si>
  <si>
    <t>Piet Retief Munic 88kV</t>
  </si>
  <si>
    <t>Buffelsvlei &amp; Lavino 22kV</t>
  </si>
  <si>
    <t>Phone Leon 082 925 1638 to reduce load on Excluded Rurals</t>
  </si>
  <si>
    <t>Paardekop/Kiepersol 66kV</t>
  </si>
  <si>
    <t>TOC to open 22kV Breakers</t>
  </si>
  <si>
    <t>Hazyview supply - Open second (Please ensure  Trfr 1-3 22kV B/B isolators are open at Kiepersol = N/O).</t>
  </si>
  <si>
    <t>Giyani &amp; Venulu 132kV's</t>
  </si>
  <si>
    <t>Open first to split the network</t>
  </si>
  <si>
    <t>All Rurals 22kV</t>
  </si>
  <si>
    <t>Trfr 1&amp;2 22kV</t>
  </si>
  <si>
    <t>NB!!  Fairbro 1&amp;2 is customer Bkr's.</t>
  </si>
  <si>
    <t>Cromore</t>
  </si>
  <si>
    <t xml:space="preserve">Transformer 11A+B 88kV </t>
  </si>
  <si>
    <t>Munic 2 11kV</t>
  </si>
  <si>
    <t>Plato</t>
  </si>
  <si>
    <t>Lomati</t>
  </si>
  <si>
    <t>Steve Tshwete Munic</t>
  </si>
  <si>
    <t xml:space="preserve">All Rurals 22kV </t>
  </si>
  <si>
    <t>Exclude TSB 22kV</t>
  </si>
  <si>
    <t>Substation belongs to East Desk to do operating</t>
  </si>
  <si>
    <t>HOS to open Bkr on Temse - Ensure the two N/O points NVP123 &amp; NVP206 is open</t>
  </si>
  <si>
    <t>Open First To Split The Network. Ensure the three N/O points NVP206 and Vaalkop Pumps and Paul Traction is open</t>
  </si>
  <si>
    <t>Open Second . Ensure the three N/O points NVP206 and Vaalkop Pumps and Paul Traction is open</t>
  </si>
  <si>
    <t>Phone Ramond 084 236 1415 
Anton 084 789 6825</t>
  </si>
  <si>
    <t>Marathon supply - Open first (Please ensure Trfr 1-3 22kV B/B isolators are open at Kiepersol      = N/O).</t>
  </si>
  <si>
    <t>Trfr 1 and 2 22kV</t>
  </si>
  <si>
    <t>No problem (Send Field services)</t>
  </si>
  <si>
    <t>Open second to split the vetwork</t>
  </si>
  <si>
    <t>Open third to reduce the load</t>
  </si>
  <si>
    <t>Load shedding</t>
  </si>
  <si>
    <t>Load Restoration</t>
  </si>
  <si>
    <t xml:space="preserve">MW </t>
  </si>
  <si>
    <t>Time breaker Open</t>
  </si>
  <si>
    <t>Time breaker Closed</t>
  </si>
  <si>
    <t xml:space="preserve">BLOCK 9 </t>
  </si>
  <si>
    <t xml:space="preserve">BLOCK 10 </t>
  </si>
  <si>
    <t xml:space="preserve">BLOCK 11 </t>
  </si>
  <si>
    <t xml:space="preserve">BLOCK 12 </t>
  </si>
  <si>
    <t xml:space="preserve">BLOCK 13 </t>
  </si>
  <si>
    <t xml:space="preserve">BLOCK 14 </t>
  </si>
  <si>
    <t xml:space="preserve">BLOCK 15 </t>
  </si>
  <si>
    <t xml:space="preserve">BLOCK 16 </t>
  </si>
  <si>
    <t xml:space="preserve">BLOCK 1 </t>
  </si>
  <si>
    <t xml:space="preserve">BLOCK 2 </t>
  </si>
  <si>
    <t xml:space="preserve">BLOCK 3 </t>
  </si>
  <si>
    <t>BLOCK 4</t>
  </si>
  <si>
    <t>BLOCK 5</t>
  </si>
  <si>
    <t xml:space="preserve">BLOCK 6  </t>
  </si>
  <si>
    <t xml:space="preserve">BLOCK 7  </t>
  </si>
  <si>
    <t xml:space="preserve">BLOCK 8  </t>
  </si>
  <si>
    <t>Standerton Area</t>
  </si>
  <si>
    <t>Lekwa Munic</t>
  </si>
  <si>
    <t>Moved from Block 15 to Block 9</t>
  </si>
  <si>
    <t>Moved from Block 15 to Block 10</t>
  </si>
  <si>
    <t>Moved from Block 15 to Block 11</t>
  </si>
  <si>
    <t>Moved from Block 15 to Block 12</t>
  </si>
  <si>
    <t>Rurals 22kV (Exclude Rustplaas &amp; Lydenburg Town)</t>
  </si>
  <si>
    <t>Witbank Munic 1 22kV</t>
  </si>
  <si>
    <t>Ensure CHU/OLD32 and Also OLD/H1A</t>
  </si>
  <si>
    <t>Transformer 11 and 12 22kV breaker</t>
  </si>
  <si>
    <t>Kinross 1 22kV - affected</t>
  </si>
  <si>
    <t>Kinross 2 22kV- affected</t>
  </si>
  <si>
    <t>Trichardt 22kV- affected</t>
  </si>
  <si>
    <t>Evander 2 22kV - affected</t>
  </si>
  <si>
    <t>Evander 1 22kV - affected</t>
  </si>
  <si>
    <t>Middelburg</t>
  </si>
  <si>
    <t xml:space="preserve">Middelburg </t>
  </si>
  <si>
    <t>Sundra Rural</t>
  </si>
  <si>
    <t>Kruger Park 1 &amp; Mica 22kV</t>
  </si>
  <si>
    <t>Rurals 22kV ( Exclude Goedehoop, Fairbro1&amp;2, RMB Alloys &amp; Raleigh 22kV)</t>
  </si>
  <si>
    <t>Delmas CNC</t>
  </si>
  <si>
    <t>Cohen</t>
  </si>
  <si>
    <t>Trfr 1&amp;2 88kV</t>
  </si>
  <si>
    <t>Thabazimbi CNC</t>
  </si>
  <si>
    <t>Lephalale CNC</t>
  </si>
  <si>
    <t>Northam CNC</t>
  </si>
  <si>
    <t>Thlabane CNC</t>
  </si>
  <si>
    <t>Matooster CNC</t>
  </si>
  <si>
    <t>Marathon CNC</t>
  </si>
  <si>
    <t>Bela Bela CNC</t>
  </si>
  <si>
    <t>Modimolle CNC</t>
  </si>
  <si>
    <t>Witbank North CNC</t>
  </si>
  <si>
    <t>Secunda CNC</t>
  </si>
  <si>
    <t>Machadodorp CNC</t>
  </si>
  <si>
    <t>Ermelo CNC</t>
  </si>
  <si>
    <t>Lydenburg CNC</t>
  </si>
  <si>
    <t>Ohrigstad CNC</t>
  </si>
  <si>
    <t>Piet Retief CNC</t>
  </si>
  <si>
    <t>Carolina CNC</t>
  </si>
  <si>
    <t>Hendrina CNC</t>
  </si>
  <si>
    <t>Groblersdal CNC</t>
  </si>
  <si>
    <t>Steelpoort CNC</t>
  </si>
  <si>
    <t>Kiepersol CNC</t>
  </si>
  <si>
    <t>Marathon West CNC</t>
  </si>
  <si>
    <t>Kanyamazane CNC</t>
  </si>
  <si>
    <t>Matsulu CNC</t>
  </si>
  <si>
    <t>Mkhuhlu CNC</t>
  </si>
  <si>
    <t>Malelane CNC</t>
  </si>
  <si>
    <t>Green Valley CNC</t>
  </si>
  <si>
    <t>Selati CNC</t>
  </si>
  <si>
    <t>Letaba CNC</t>
  </si>
  <si>
    <t>Mooketsi CNC</t>
  </si>
  <si>
    <t>Bolobedu CNC</t>
  </si>
  <si>
    <t>Ha-Ravele CNC</t>
  </si>
  <si>
    <t>Alldays CNC</t>
  </si>
  <si>
    <t>Dryden Rutal</t>
  </si>
  <si>
    <t>Trfr 1&amp;2 11kV</t>
  </si>
  <si>
    <t>Green Valey CNC</t>
  </si>
  <si>
    <t>Thulamahashe CNC</t>
  </si>
  <si>
    <t>Brits CNC</t>
  </si>
  <si>
    <t>Emalahleni CNC</t>
  </si>
  <si>
    <t>Hoedspruit CNC</t>
  </si>
  <si>
    <t>Amsterdam CNC</t>
  </si>
  <si>
    <t>Roossenekal CNC</t>
  </si>
  <si>
    <t>Middelburg CNC</t>
  </si>
  <si>
    <t>Badplaas CNC</t>
  </si>
  <si>
    <t>Trf 1 &amp; 3 22kV</t>
  </si>
  <si>
    <t>Trf 1&amp;2 11kV</t>
  </si>
  <si>
    <t>Ga-Kgapane 132kV</t>
  </si>
  <si>
    <t>HOS to open on TEMSE</t>
  </si>
  <si>
    <t>Thuli 132kV</t>
  </si>
  <si>
    <t>Open all 11kV breakers except Leeukop 11kV</t>
  </si>
  <si>
    <t>Sabie</t>
  </si>
  <si>
    <t>Excluding Mondi Timbers - Sensitive customer</t>
  </si>
  <si>
    <t>Groothout 132kV &amp; all 22kV's - (Excluding Mondi Timbers)</t>
  </si>
  <si>
    <t>Polokwane CNC</t>
  </si>
  <si>
    <t>Lebowakgomo CNC</t>
  </si>
  <si>
    <t>Zebediela CNC</t>
  </si>
  <si>
    <t>Naboomspruit CNC</t>
  </si>
  <si>
    <t>Rustenburg CNC</t>
  </si>
  <si>
    <t>Lephalele CNC</t>
  </si>
  <si>
    <t>Dwaalboom CNC</t>
  </si>
  <si>
    <t>Hennops CNC</t>
  </si>
  <si>
    <t>Tom Burke 132kV</t>
  </si>
  <si>
    <t>Bethal CNC</t>
  </si>
  <si>
    <t>Bela-Bela CNC</t>
  </si>
  <si>
    <t>Wildebees CNC</t>
  </si>
  <si>
    <t>Cullinan CNC</t>
  </si>
  <si>
    <t>Makopane CNC</t>
  </si>
  <si>
    <t>Jane Furse CNC</t>
  </si>
  <si>
    <t>Mooinooi CNC</t>
  </si>
  <si>
    <t>Vaalkop CNC</t>
  </si>
  <si>
    <t>Koster CNC</t>
  </si>
  <si>
    <t>Ellisras Area</t>
  </si>
  <si>
    <t>Open Trfr 1 132kV due no 22kV Bkr.                                  Don't shed Voorspoed mine</t>
  </si>
  <si>
    <t>Transformer 1 132kV - (No 22kV Bkr)  Transformer 2 22kV</t>
  </si>
  <si>
    <t>Donaldsvale</t>
  </si>
  <si>
    <t>All 11kV feeders excl FireBridge</t>
  </si>
  <si>
    <t>Newly added to the schedule</t>
  </si>
  <si>
    <t>Phokeng</t>
  </si>
  <si>
    <t>Trfr 1 &amp; 2</t>
  </si>
  <si>
    <t>Ermelo</t>
  </si>
  <si>
    <t>Ermelo Munic 88kV and Trfr 1&amp;2 - 11kV</t>
  </si>
  <si>
    <t>Nkomazi 132 kV and all 22kV's excluding TSB 22kV</t>
  </si>
  <si>
    <t>Excluding TSB 22kV</t>
  </si>
  <si>
    <t>Driefontein 22kV</t>
  </si>
  <si>
    <t>Botlokwa CNC</t>
  </si>
  <si>
    <t>Botlokwa 132kV</t>
  </si>
  <si>
    <t>New to the Schedule</t>
  </si>
  <si>
    <t>1. Contact PV plant at Soutpan and inform the customer of the Load Shedding affecting the network, the customer must be on Voltage Control mode.</t>
  </si>
  <si>
    <t>Dendron CNC</t>
  </si>
  <si>
    <t>Dendron</t>
  </si>
  <si>
    <t>Bochum 132kV</t>
  </si>
  <si>
    <t>Transformers 1 &amp; 2 132/22kV</t>
  </si>
  <si>
    <t>Venetia</t>
  </si>
  <si>
    <t>Pontdrif 132kV</t>
  </si>
  <si>
    <t>Open First to split the network</t>
  </si>
  <si>
    <t>Open Second to shed load</t>
  </si>
  <si>
    <t>Wolwekraal</t>
  </si>
  <si>
    <t>Groblersdal 88kV</t>
  </si>
  <si>
    <t>Open the two loads first before the Mapoch 132kV lines and restore last during restoration.</t>
  </si>
  <si>
    <t>Amandla 88kV</t>
  </si>
  <si>
    <t>Lephalale TSA</t>
  </si>
  <si>
    <t>Waterberg</t>
  </si>
  <si>
    <t>Shedding the Afguns and Marapong 22 kV feeders</t>
  </si>
  <si>
    <t>Transformer 11 - 22Kv</t>
  </si>
  <si>
    <t>Thlabane TSA</t>
  </si>
  <si>
    <t>Moved from Block 12 to Block 10</t>
  </si>
  <si>
    <t>Bela-Bela TSA</t>
  </si>
  <si>
    <t>Open all 22kV breakers except Vergenoeg 22kV</t>
  </si>
  <si>
    <t>Municipality 132kV</t>
  </si>
  <si>
    <t>Newly added.</t>
  </si>
  <si>
    <t>Mataffin</t>
  </si>
  <si>
    <t>Mataffin Munic 132kV</t>
  </si>
  <si>
    <t>Excluding Key industrial customer - MP1</t>
  </si>
  <si>
    <t>All 33kV feeders excl Smitsdrif</t>
  </si>
  <si>
    <t>Government</t>
  </si>
  <si>
    <t>Dithabaneng</t>
  </si>
  <si>
    <t>Transformer 11 33/11kV</t>
  </si>
  <si>
    <t>All 11kV feeders excl Specon</t>
  </si>
  <si>
    <t>Veeplaas 33kV</t>
  </si>
  <si>
    <t>Habakuk 33kV</t>
  </si>
  <si>
    <t>Open second to shed load</t>
  </si>
  <si>
    <t>Delmas Munic</t>
  </si>
  <si>
    <t xml:space="preserve">Delmas Area </t>
  </si>
  <si>
    <t xml:space="preserve">To be added here </t>
  </si>
  <si>
    <t xml:space="preserve">MUNIC </t>
  </si>
  <si>
    <t>To be removed(placed in block 5)</t>
  </si>
  <si>
    <t xml:space="preserve">Smitsdrift supplies water pumping station that supplies Polokwane </t>
  </si>
  <si>
    <t>Bolobedu 132kV</t>
  </si>
  <si>
    <t>Flurian</t>
  </si>
  <si>
    <t>Louis Trichardt 132kV</t>
  </si>
  <si>
    <t>Do Not Open the Venetia Soutpan 132kV Breakers</t>
  </si>
  <si>
    <t>Soutpan</t>
  </si>
  <si>
    <t>Trfr 1 &amp;2</t>
  </si>
  <si>
    <t>Messina 132kV (future Nzhelele 2)</t>
  </si>
  <si>
    <t>Silica</t>
  </si>
  <si>
    <t>ThabaMoopo North 132kV</t>
  </si>
  <si>
    <t>Matimba</t>
  </si>
  <si>
    <t>Maseke 11kV</t>
  </si>
  <si>
    <t>Moved from Block 6</t>
  </si>
  <si>
    <t>Lulekani 33kV</t>
  </si>
  <si>
    <t>Do not open Trfr 1-4 Bkr's due overloading</t>
  </si>
  <si>
    <t>Iswepe &amp; Panbuild 22kV's.</t>
  </si>
  <si>
    <t>Please take note:  Okamelang 22kV feeder has no Bkr. In the Substation.  Please sent field service to open Bkr'S ROK1/2 &amp; ROK2 on the feeder.</t>
  </si>
  <si>
    <t>Shylock 2 88kV (Swartruggens)</t>
  </si>
  <si>
    <t>Shylock 1 88kV</t>
  </si>
  <si>
    <t>Open First to split the network - HOS to open Bkr on Temse</t>
  </si>
  <si>
    <t>Open second to shed load - HOS to open Bkr on Temse</t>
  </si>
  <si>
    <t>Static monthly version . This schedule would apply each month. For 30 day month just drop day 31 and for Feb drop days 29 to 31.</t>
  </si>
  <si>
    <t>June</t>
  </si>
  <si>
    <t>NEW 2015 MANUAL LOAD SHEDDING SCHEDULE- WINTER</t>
  </si>
  <si>
    <t>Stage 1</t>
  </si>
  <si>
    <t>Stage 2</t>
  </si>
  <si>
    <t>Stage 3</t>
  </si>
  <si>
    <t>Stage 4</t>
  </si>
  <si>
    <t>NOTE</t>
  </si>
  <si>
    <t xml:space="preserve">Area </t>
  </si>
  <si>
    <t>Affected</t>
  </si>
  <si>
    <t>Georges Valley, Haenertsburg, Pusella</t>
  </si>
  <si>
    <t>Magoebaskloof, Politsi, Campsiesglen, Agatha (Blacknoll)</t>
  </si>
  <si>
    <t>Lushof North, Deerpark, Mieleikloof, Doornhoek, Broederstroomdrift</t>
  </si>
  <si>
    <t>Tzaneen Town</t>
  </si>
  <si>
    <t>Deerpark, California, Taganashoek, Jaffray, Letsitele Valley, Nkowankowa, Lenyenye, Agatha Top Side</t>
  </si>
  <si>
    <t xml:space="preserve">Letsitle, </t>
  </si>
  <si>
    <t>Giyani Road, Eiland Road, Riverside incl Rainbow</t>
  </si>
  <si>
    <t>From Waterbok to Letaba Ranch</t>
  </si>
  <si>
    <t>Letsitele Town, Letaba Estates, Yamorna, Ledzee</t>
  </si>
  <si>
    <t>Ebenezer</t>
  </si>
  <si>
    <t>Duivelskloof</t>
  </si>
  <si>
    <t>Tat's Graham</t>
  </si>
  <si>
    <t>Eiland</t>
  </si>
  <si>
    <t>Rubbervale</t>
  </si>
  <si>
    <t>Letaba</t>
  </si>
  <si>
    <t>Tzaneen , Lushof South</t>
  </si>
  <si>
    <t>STAGE 1  = RED BLOCK  ( 1 BLOCK )</t>
  </si>
  <si>
    <t>STAGE 2  = RED BLOCK + PURPLE BLOCK ( 2 BLOCKS)</t>
  </si>
  <si>
    <t>STAGE 3  = RED BLOCK + PURPLE BLOCK + YELLOW BLOCK ( 3 BLOCKS)</t>
  </si>
  <si>
    <t>STAGE 4   = RED BLOCK + PURPLE BLOCK + YELLOW BLOCK + GREEN BLOCK ( 4 BLOCKS)</t>
  </si>
  <si>
    <t>GTM NEW AREAS</t>
  </si>
  <si>
    <t>Time slot</t>
  </si>
  <si>
    <t>Stages</t>
  </si>
  <si>
    <t>Days of the month with the areas under it on the different timeslots</t>
  </si>
  <si>
    <t>3x areas</t>
  </si>
  <si>
    <t>2x areas</t>
  </si>
  <si>
    <t>4x areas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</si>
</sst>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</cellStyleXfs>
  <cellXfs count="297">
    <xf numFmtId="0" fontId="0" fillId="0" borderId="0" xfId="0"/>
    <xf numFmtId="0" fontId="24" fillId="0" borderId="0" xfId="0" applyFont="1" applyFill="1" applyBorder="1"/>
    <xf numFmtId="0" fontId="24" fillId="0" borderId="0" xfId="0" applyFont="1" applyBorder="1"/>
    <xf numFmtId="0" fontId="25" fillId="0" borderId="0" xfId="0" applyFont="1" applyFill="1" applyBorder="1"/>
    <xf numFmtId="0" fontId="27" fillId="0" borderId="0" xfId="0" applyFont="1"/>
    <xf numFmtId="0" fontId="27" fillId="0" borderId="0" xfId="0" applyFont="1" applyFill="1"/>
    <xf numFmtId="0" fontId="28" fillId="24" borderId="10" xfId="0" applyFont="1" applyFill="1" applyBorder="1" applyAlignment="1">
      <alignment horizontal="center"/>
    </xf>
    <xf numFmtId="0" fontId="27" fillId="0" borderId="10" xfId="0" applyFont="1" applyFill="1" applyBorder="1"/>
    <xf numFmtId="0" fontId="27" fillId="0" borderId="10" xfId="0" applyFont="1" applyBorder="1"/>
    <xf numFmtId="0" fontId="27" fillId="0" borderId="0" xfId="0" applyFont="1" applyFill="1" applyBorder="1"/>
    <xf numFmtId="0" fontId="27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wrapText="1"/>
    </xf>
    <xf numFmtId="0" fontId="28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left" vertical="center"/>
    </xf>
    <xf numFmtId="0" fontId="27" fillId="30" borderId="0" xfId="0" applyFont="1" applyFill="1" applyAlignment="1">
      <alignment horizontal="center" vertical="center"/>
    </xf>
    <xf numFmtId="0" fontId="24" fillId="30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wrapText="1"/>
    </xf>
    <xf numFmtId="0" fontId="27" fillId="30" borderId="10" xfId="0" applyFont="1" applyFill="1" applyBorder="1" applyAlignment="1">
      <alignment vertical="center" wrapText="1"/>
    </xf>
    <xf numFmtId="0" fontId="27" fillId="30" borderId="10" xfId="0" applyFont="1" applyFill="1" applyBorder="1" applyAlignment="1">
      <alignment horizontal="center" vertical="center" wrapText="1"/>
    </xf>
    <xf numFmtId="0" fontId="27" fillId="29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wrapText="1"/>
    </xf>
    <xf numFmtId="0" fontId="27" fillId="0" borderId="28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horizontal="left" wrapText="1"/>
    </xf>
    <xf numFmtId="0" fontId="29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9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31" borderId="34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wrapText="1"/>
    </xf>
    <xf numFmtId="0" fontId="29" fillId="31" borderId="34" xfId="0" applyFont="1" applyFill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vertical="top"/>
    </xf>
    <xf numFmtId="0" fontId="27" fillId="0" borderId="10" xfId="0" applyFont="1" applyFill="1" applyBorder="1" applyAlignment="1">
      <alignment horizontal="center" vertical="top"/>
    </xf>
    <xf numFmtId="0" fontId="27" fillId="0" borderId="11" xfId="0" applyFont="1" applyFill="1" applyBorder="1"/>
    <xf numFmtId="0" fontId="27" fillId="0" borderId="1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/>
    </xf>
    <xf numFmtId="0" fontId="24" fillId="0" borderId="10" xfId="0" applyFont="1" applyFill="1" applyBorder="1"/>
    <xf numFmtId="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/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wrapText="1"/>
    </xf>
    <xf numFmtId="0" fontId="27" fillId="0" borderId="28" xfId="0" applyFont="1" applyFill="1" applyBorder="1" applyAlignment="1">
      <alignment horizontal="left" wrapText="1"/>
    </xf>
    <xf numFmtId="0" fontId="29" fillId="31" borderId="45" xfId="0" applyFont="1" applyFill="1" applyBorder="1" applyAlignment="1">
      <alignment horizontal="center" wrapText="1"/>
    </xf>
    <xf numFmtId="0" fontId="27" fillId="0" borderId="0" xfId="0" applyFont="1" applyBorder="1"/>
    <xf numFmtId="0" fontId="27" fillId="30" borderId="1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28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28" borderId="10" xfId="0" applyFont="1" applyFill="1" applyBorder="1"/>
    <xf numFmtId="0" fontId="24" fillId="28" borderId="0" xfId="0" applyFont="1" applyFill="1" applyBorder="1"/>
    <xf numFmtId="0" fontId="27" fillId="0" borderId="10" xfId="42" applyFont="1" applyFill="1" applyBorder="1" applyAlignment="1">
      <alignment horizontal="left" wrapText="1"/>
    </xf>
    <xf numFmtId="0" fontId="27" fillId="0" borderId="10" xfId="42" applyFont="1" applyFill="1" applyBorder="1" applyAlignment="1">
      <alignment horizontal="center" wrapText="1"/>
    </xf>
    <xf numFmtId="0" fontId="27" fillId="0" borderId="12" xfId="42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top" wrapText="1"/>
    </xf>
    <xf numFmtId="0" fontId="28" fillId="28" borderId="34" xfId="0" applyFont="1" applyFill="1" applyBorder="1" applyAlignment="1">
      <alignment horizontal="center" vertical="center" wrapText="1"/>
    </xf>
    <xf numFmtId="0" fontId="27" fillId="28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30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32" fillId="28" borderId="46" xfId="0" applyFont="1" applyFill="1" applyBorder="1" applyAlignment="1">
      <alignment horizontal="center" vertical="center"/>
    </xf>
    <xf numFmtId="0" fontId="32" fillId="28" borderId="47" xfId="0" applyFont="1" applyFill="1" applyBorder="1" applyAlignment="1">
      <alignment horizontal="center" vertical="center"/>
    </xf>
    <xf numFmtId="0" fontId="32" fillId="28" borderId="48" xfId="0" applyFont="1" applyFill="1" applyBorder="1" applyAlignment="1">
      <alignment horizontal="center" vertical="center"/>
    </xf>
    <xf numFmtId="0" fontId="23" fillId="0" borderId="48" xfId="0" applyFont="1" applyBorder="1"/>
    <xf numFmtId="0" fontId="23" fillId="0" borderId="0" xfId="0" applyFont="1"/>
    <xf numFmtId="0" fontId="23" fillId="0" borderId="40" xfId="0" applyFont="1" applyBorder="1" applyAlignment="1"/>
    <xf numFmtId="0" fontId="23" fillId="0" borderId="41" xfId="0" applyFont="1" applyBorder="1" applyAlignment="1"/>
    <xf numFmtId="0" fontId="23" fillId="0" borderId="42" xfId="0" applyFont="1" applyBorder="1" applyAlignment="1"/>
    <xf numFmtId="0" fontId="23" fillId="0" borderId="46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32" xfId="0" applyFont="1" applyBorder="1"/>
    <xf numFmtId="20" fontId="23" fillId="0" borderId="51" xfId="0" applyNumberFormat="1" applyFont="1" applyBorder="1"/>
    <xf numFmtId="20" fontId="23" fillId="0" borderId="36" xfId="0" applyNumberFormat="1" applyFont="1" applyBorder="1"/>
    <xf numFmtId="20" fontId="23" fillId="0" borderId="52" xfId="0" applyNumberFormat="1" applyFont="1" applyBorder="1"/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20" fontId="23" fillId="0" borderId="17" xfId="0" applyNumberFormat="1" applyFont="1" applyBorder="1"/>
    <xf numFmtId="20" fontId="23" fillId="0" borderId="21" xfId="0" applyNumberFormat="1" applyFont="1" applyBorder="1"/>
    <xf numFmtId="20" fontId="23" fillId="0" borderId="11" xfId="0" applyNumberFormat="1" applyFont="1" applyBorder="1"/>
    <xf numFmtId="20" fontId="23" fillId="0" borderId="37" xfId="0" applyNumberFormat="1" applyFont="1" applyBorder="1"/>
    <xf numFmtId="20" fontId="23" fillId="0" borderId="30" xfId="0" applyNumberFormat="1" applyFont="1" applyBorder="1"/>
    <xf numFmtId="20" fontId="23" fillId="0" borderId="23" xfId="0" applyNumberFormat="1" applyFont="1" applyBorder="1"/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3" fillId="33" borderId="2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20" fontId="23" fillId="33" borderId="0" xfId="0" applyNumberFormat="1" applyFont="1" applyFill="1" applyBorder="1" applyAlignment="1"/>
    <xf numFmtId="0" fontId="37" fillId="0" borderId="24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23" fillId="28" borderId="10" xfId="0" applyNumberFormat="1" applyFont="1" applyFill="1" applyBorder="1" applyAlignment="1">
      <alignment horizontal="center" vertical="center"/>
    </xf>
    <xf numFmtId="0" fontId="23" fillId="28" borderId="57" xfId="0" applyNumberFormat="1" applyFont="1" applyFill="1" applyBorder="1" applyAlignment="1">
      <alignment horizontal="center" vertical="center"/>
    </xf>
    <xf numFmtId="0" fontId="23" fillId="28" borderId="53" xfId="0" applyNumberFormat="1" applyFont="1" applyFill="1" applyBorder="1" applyAlignment="1">
      <alignment horizontal="center" vertical="center"/>
    </xf>
    <xf numFmtId="0" fontId="23" fillId="35" borderId="28" xfId="0" applyNumberFormat="1" applyFont="1" applyFill="1" applyBorder="1" applyAlignment="1">
      <alignment horizontal="center" vertical="center"/>
    </xf>
    <xf numFmtId="0" fontId="23" fillId="35" borderId="13" xfId="0" applyNumberFormat="1" applyFont="1" applyFill="1" applyBorder="1" applyAlignment="1">
      <alignment horizontal="center" vertical="center"/>
    </xf>
    <xf numFmtId="0" fontId="23" fillId="35" borderId="10" xfId="0" applyNumberFormat="1" applyFont="1" applyFill="1" applyBorder="1" applyAlignment="1">
      <alignment horizontal="center" vertical="center"/>
    </xf>
    <xf numFmtId="0" fontId="23" fillId="35" borderId="18" xfId="0" applyNumberFormat="1" applyFont="1" applyFill="1" applyBorder="1" applyAlignment="1">
      <alignment horizontal="center" vertical="center"/>
    </xf>
    <xf numFmtId="0" fontId="23" fillId="27" borderId="10" xfId="0" applyNumberFormat="1" applyFont="1" applyFill="1" applyBorder="1" applyAlignment="1">
      <alignment horizontal="center" vertical="center"/>
    </xf>
    <xf numFmtId="0" fontId="23" fillId="27" borderId="18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center" vertical="center"/>
    </xf>
    <xf numFmtId="0" fontId="23" fillId="34" borderId="18" xfId="0" applyNumberFormat="1" applyFont="1" applyFill="1" applyBorder="1" applyAlignment="1">
      <alignment horizontal="center" vertical="center"/>
    </xf>
    <xf numFmtId="0" fontId="23" fillId="28" borderId="17" xfId="0" applyNumberFormat="1" applyFont="1" applyFill="1" applyBorder="1" applyAlignment="1">
      <alignment horizontal="center" vertical="center"/>
    </xf>
    <xf numFmtId="0" fontId="23" fillId="28" borderId="18" xfId="0" applyNumberFormat="1" applyFont="1" applyFill="1" applyBorder="1" applyAlignment="1">
      <alignment horizontal="center" vertical="center"/>
    </xf>
    <xf numFmtId="0" fontId="23" fillId="35" borderId="17" xfId="0" applyNumberFormat="1" applyFont="1" applyFill="1" applyBorder="1" applyAlignment="1">
      <alignment horizontal="center" vertical="center"/>
    </xf>
    <xf numFmtId="0" fontId="23" fillId="27" borderId="17" xfId="0" applyNumberFormat="1" applyFont="1" applyFill="1" applyBorder="1" applyAlignment="1">
      <alignment horizontal="center" vertical="center"/>
    </xf>
    <xf numFmtId="0" fontId="23" fillId="34" borderId="17" xfId="0" applyNumberFormat="1" applyFont="1" applyFill="1" applyBorder="1" applyAlignment="1">
      <alignment horizontal="center" vertical="center"/>
    </xf>
    <xf numFmtId="0" fontId="23" fillId="34" borderId="19" xfId="0" applyNumberFormat="1" applyFont="1" applyFill="1" applyBorder="1" applyAlignment="1">
      <alignment horizontal="center" vertical="center"/>
    </xf>
    <xf numFmtId="0" fontId="23" fillId="34" borderId="22" xfId="0" applyNumberFormat="1" applyFont="1" applyFill="1" applyBorder="1" applyAlignment="1">
      <alignment horizontal="center" vertical="center"/>
    </xf>
    <xf numFmtId="0" fontId="23" fillId="34" borderId="20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28" borderId="34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27" borderId="34" xfId="0" applyFont="1" applyFill="1" applyBorder="1" applyAlignment="1">
      <alignment horizontal="center" vertical="center"/>
    </xf>
    <xf numFmtId="0" fontId="23" fillId="34" borderId="47" xfId="0" applyFont="1" applyFill="1" applyBorder="1" applyAlignment="1">
      <alignment horizontal="center" vertical="center"/>
    </xf>
    <xf numFmtId="0" fontId="23" fillId="30" borderId="55" xfId="0" applyFont="1" applyFill="1" applyBorder="1"/>
    <xf numFmtId="0" fontId="23" fillId="30" borderId="48" xfId="0" applyFont="1" applyFill="1" applyBorder="1"/>
    <xf numFmtId="0" fontId="23" fillId="30" borderId="48" xfId="0" applyFont="1" applyFill="1" applyBorder="1" applyAlignment="1">
      <alignment horizontal="center" vertical="center"/>
    </xf>
    <xf numFmtId="0" fontId="23" fillId="30" borderId="56" xfId="0" applyFont="1" applyFill="1" applyBorder="1" applyAlignment="1">
      <alignment horizontal="center" vertical="center"/>
    </xf>
    <xf numFmtId="0" fontId="38" fillId="30" borderId="32" xfId="0" applyNumberFormat="1" applyFont="1" applyFill="1" applyBorder="1" applyAlignment="1">
      <alignment horizontal="center" vertical="center"/>
    </xf>
    <xf numFmtId="20" fontId="38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/>
    <xf numFmtId="0" fontId="39" fillId="30" borderId="0" xfId="0" applyFont="1" applyFill="1" applyBorder="1" applyAlignment="1">
      <alignment horizontal="center" vertical="center"/>
    </xf>
    <xf numFmtId="0" fontId="40" fillId="30" borderId="0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0" fillId="30" borderId="31" xfId="0" applyFill="1" applyBorder="1" applyAlignment="1">
      <alignment horizontal="center" vertical="center"/>
    </xf>
    <xf numFmtId="0" fontId="0" fillId="30" borderId="0" xfId="0" applyFill="1"/>
    <xf numFmtId="0" fontId="0" fillId="30" borderId="62" xfId="0" applyFill="1" applyBorder="1" applyAlignment="1">
      <alignment horizontal="center" vertical="center"/>
    </xf>
    <xf numFmtId="0" fontId="0" fillId="30" borderId="63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1" fillId="30" borderId="0" xfId="0" applyNumberFormat="1" applyFont="1" applyFill="1" applyBorder="1" applyAlignment="1">
      <alignment vertical="center"/>
    </xf>
    <xf numFmtId="0" fontId="41" fillId="30" borderId="31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20" fontId="23" fillId="0" borderId="60" xfId="0" applyNumberFormat="1" applyFont="1" applyBorder="1" applyAlignment="1">
      <alignment horizontal="center" vertical="center"/>
    </xf>
    <xf numFmtId="20" fontId="23" fillId="0" borderId="21" xfId="0" applyNumberFormat="1" applyFont="1" applyBorder="1" applyAlignment="1">
      <alignment horizontal="center" vertical="center"/>
    </xf>
    <xf numFmtId="20" fontId="23" fillId="0" borderId="33" xfId="0" applyNumberFormat="1" applyFont="1" applyBorder="1" applyAlignment="1">
      <alignment horizontal="center" vertical="center"/>
    </xf>
    <xf numFmtId="20" fontId="23" fillId="0" borderId="37" xfId="0" applyNumberFormat="1" applyFont="1" applyBorder="1" applyAlignment="1">
      <alignment horizontal="center" vertical="center"/>
    </xf>
    <xf numFmtId="20" fontId="23" fillId="0" borderId="59" xfId="0" applyNumberFormat="1" applyFont="1" applyBorder="1" applyAlignment="1">
      <alignment horizontal="center" vertical="center"/>
    </xf>
    <xf numFmtId="20" fontId="23" fillId="0" borderId="38" xfId="0" applyNumberFormat="1" applyFont="1" applyBorder="1" applyAlignment="1">
      <alignment horizontal="center" vertical="center"/>
    </xf>
    <xf numFmtId="21" fontId="23" fillId="0" borderId="12" xfId="0" applyNumberFormat="1" applyFont="1" applyBorder="1" applyAlignment="1">
      <alignment horizontal="center" vertical="center"/>
    </xf>
    <xf numFmtId="21" fontId="23" fillId="0" borderId="24" xfId="0" applyNumberFormat="1" applyFont="1" applyBorder="1" applyAlignment="1">
      <alignment horizontal="center" vertical="center"/>
    </xf>
    <xf numFmtId="21" fontId="23" fillId="0" borderId="39" xfId="0" applyNumberFormat="1" applyFont="1" applyBorder="1" applyAlignment="1">
      <alignment horizontal="center" vertical="center"/>
    </xf>
    <xf numFmtId="0" fontId="23" fillId="34" borderId="1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3" fillId="27" borderId="2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35" borderId="23" xfId="0" applyNumberFormat="1" applyFont="1" applyFill="1" applyBorder="1" applyAlignment="1">
      <alignment horizontal="center" vertical="center"/>
    </xf>
    <xf numFmtId="20" fontId="23" fillId="27" borderId="30" xfId="0" applyNumberFormat="1" applyFont="1" applyFill="1" applyBorder="1" applyAlignment="1">
      <alignment horizontal="center" vertical="center"/>
    </xf>
    <xf numFmtId="0" fontId="0" fillId="27" borderId="30" xfId="0" applyFill="1" applyBorder="1" applyAlignment="1">
      <alignment horizontal="center" vertical="center"/>
    </xf>
    <xf numFmtId="0" fontId="23" fillId="34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1" fillId="30" borderId="32" xfId="0" applyNumberFormat="1" applyFont="1" applyFill="1" applyBorder="1" applyAlignment="1">
      <alignment horizontal="left" vertical="center"/>
    </xf>
    <xf numFmtId="0" fontId="41" fillId="30" borderId="0" xfId="0" applyNumberFormat="1" applyFont="1" applyFill="1" applyBorder="1" applyAlignment="1">
      <alignment horizontal="left" vertical="center"/>
    </xf>
    <xf numFmtId="0" fontId="41" fillId="30" borderId="61" xfId="0" applyNumberFormat="1" applyFont="1" applyFill="1" applyBorder="1" applyAlignment="1">
      <alignment horizontal="left" vertical="center"/>
    </xf>
    <xf numFmtId="0" fontId="41" fillId="30" borderId="62" xfId="0" applyNumberFormat="1" applyFont="1" applyFill="1" applyBorder="1" applyAlignment="1">
      <alignment horizontal="left" vertical="center"/>
    </xf>
    <xf numFmtId="0" fontId="28" fillId="0" borderId="36" xfId="0" applyFont="1" applyBorder="1" applyAlignment="1">
      <alignment horizontal="left"/>
    </xf>
    <xf numFmtId="20" fontId="23" fillId="0" borderId="43" xfId="0" applyNumberFormat="1" applyFont="1" applyBorder="1" applyAlignment="1">
      <alignment horizontal="center" vertical="center"/>
    </xf>
    <xf numFmtId="20" fontId="23" fillId="0" borderId="12" xfId="0" applyNumberFormat="1" applyFont="1" applyBorder="1" applyAlignment="1">
      <alignment horizontal="center" vertical="center"/>
    </xf>
    <xf numFmtId="20" fontId="23" fillId="0" borderId="24" xfId="0" applyNumberFormat="1" applyFont="1" applyBorder="1" applyAlignment="1">
      <alignment horizontal="center" vertical="center"/>
    </xf>
    <xf numFmtId="20" fontId="23" fillId="0" borderId="14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5" fillId="32" borderId="40" xfId="0" applyFont="1" applyFill="1" applyBorder="1" applyAlignment="1">
      <alignment horizontal="center"/>
    </xf>
    <xf numFmtId="0" fontId="35" fillId="32" borderId="41" xfId="0" applyFont="1" applyFill="1" applyBorder="1" applyAlignment="1">
      <alignment horizontal="center"/>
    </xf>
    <xf numFmtId="0" fontId="35" fillId="32" borderId="42" xfId="0" applyFont="1" applyFill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20" fontId="28" fillId="0" borderId="55" xfId="0" applyNumberFormat="1" applyFont="1" applyBorder="1" applyAlignment="1">
      <alignment horizontal="center"/>
    </xf>
    <xf numFmtId="20" fontId="28" fillId="0" borderId="48" xfId="0" applyNumberFormat="1" applyFont="1" applyBorder="1" applyAlignment="1">
      <alignment horizontal="center"/>
    </xf>
    <xf numFmtId="20" fontId="28" fillId="0" borderId="56" xfId="0" applyNumberFormat="1" applyFont="1" applyBorder="1" applyAlignment="1">
      <alignment horizont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/>
    </xf>
    <xf numFmtId="0" fontId="23" fillId="33" borderId="57" xfId="0" applyFont="1" applyFill="1" applyBorder="1" applyAlignment="1">
      <alignment horizontal="center"/>
    </xf>
    <xf numFmtId="20" fontId="23" fillId="30" borderId="60" xfId="0" applyNumberFormat="1" applyFont="1" applyFill="1" applyBorder="1" applyAlignment="1">
      <alignment horizontal="center" vertical="center"/>
    </xf>
    <xf numFmtId="20" fontId="23" fillId="30" borderId="21" xfId="0" applyNumberFormat="1" applyFont="1" applyFill="1" applyBorder="1" applyAlignment="1">
      <alignment horizontal="center" vertical="center"/>
    </xf>
    <xf numFmtId="20" fontId="23" fillId="30" borderId="26" xfId="0" applyNumberFormat="1" applyFont="1" applyFill="1" applyBorder="1" applyAlignment="1">
      <alignment horizontal="center" vertical="center"/>
    </xf>
    <xf numFmtId="20" fontId="23" fillId="30" borderId="33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 wrapText="1"/>
    </xf>
    <xf numFmtId="0" fontId="26" fillId="26" borderId="26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27" borderId="25" xfId="0" applyFont="1" applyFill="1" applyBorder="1" applyAlignment="1">
      <alignment horizontal="center"/>
    </xf>
    <xf numFmtId="0" fontId="27" fillId="27" borderId="26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26" fillId="26" borderId="10" xfId="0" applyFont="1" applyFill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26" fillId="26" borderId="14" xfId="0" applyFont="1" applyFill="1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color theme="0"/>
      </font>
      <fill>
        <patternFill>
          <bgColor theme="3" tint="-0.499984740745262"/>
        </patternFill>
      </fill>
    </dxf>
    <dxf>
      <font>
        <color theme="1"/>
      </font>
      <fill>
        <patternFill>
          <bgColor theme="3" tint="0.39994506668294322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33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7"/>
  <sheetViews>
    <sheetView tabSelected="1" view="pageBreakPreview" topLeftCell="A15" zoomScale="60" zoomScaleNormal="100" workbookViewId="0">
      <selection activeCell="G16" sqref="G16:AK16"/>
    </sheetView>
  </sheetViews>
  <sheetFormatPr defaultColWidth="3.625" defaultRowHeight="14.15"/>
  <cols>
    <col min="1" max="1" width="6.875" style="126" customWidth="1"/>
    <col min="2" max="2" width="8.625" style="126" bestFit="1" customWidth="1"/>
    <col min="3" max="5" width="7.75" style="126" customWidth="1"/>
    <col min="6" max="6" width="8.375" style="126" customWidth="1"/>
    <col min="7" max="7" width="3.25" style="193" customWidth="1"/>
    <col min="8" max="10" width="3.625" style="193" customWidth="1"/>
    <col min="11" max="11" width="3.375" style="193" customWidth="1"/>
    <col min="12" max="12" width="3.25" style="193" customWidth="1"/>
    <col min="13" max="13" width="3.75" style="193" customWidth="1"/>
    <col min="14" max="16" width="6.25" style="193" bestFit="1" customWidth="1"/>
    <col min="17" max="17" width="3.75" style="193" customWidth="1"/>
    <col min="18" max="24" width="4.875" style="193" bestFit="1" customWidth="1"/>
    <col min="25" max="37" width="4.75" style="193" bestFit="1" customWidth="1"/>
    <col min="38" max="38" width="3" style="126" bestFit="1" customWidth="1"/>
    <col min="39" max="39" width="4" style="126" hidden="1" customWidth="1"/>
    <col min="40" max="70" width="2" style="126" hidden="1" customWidth="1"/>
    <col min="71" max="82" width="0" style="126" hidden="1" customWidth="1"/>
    <col min="83" max="16384" width="3.625" style="126"/>
  </cols>
  <sheetData>
    <row r="1" spans="1:39" ht="16.5" hidden="1" customHeight="1" thickBot="1">
      <c r="A1" s="122">
        <v>8</v>
      </c>
      <c r="B1" s="123">
        <v>8</v>
      </c>
      <c r="C1" s="124"/>
      <c r="D1" s="124"/>
      <c r="E1" s="124"/>
      <c r="F1" s="125">
        <v>4</v>
      </c>
      <c r="G1" s="229" t="s">
        <v>454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1"/>
      <c r="AM1" s="126" t="e">
        <f>#REF!</f>
        <v>#REF!</v>
      </c>
    </row>
    <row r="2" spans="1:39" ht="14.8" hidden="1" thickBot="1">
      <c r="A2" s="127" t="s">
        <v>455</v>
      </c>
      <c r="B2" s="128"/>
      <c r="C2" s="128"/>
      <c r="D2" s="128"/>
      <c r="E2" s="128"/>
      <c r="F2" s="129"/>
      <c r="G2" s="130">
        <v>1</v>
      </c>
      <c r="H2" s="131">
        <v>2</v>
      </c>
      <c r="I2" s="131">
        <v>3</v>
      </c>
      <c r="J2" s="131">
        <v>4</v>
      </c>
      <c r="K2" s="131">
        <v>5</v>
      </c>
      <c r="L2" s="131">
        <v>6</v>
      </c>
      <c r="M2" s="131">
        <v>7</v>
      </c>
      <c r="N2" s="131">
        <v>8</v>
      </c>
      <c r="O2" s="131">
        <v>9</v>
      </c>
      <c r="P2" s="131">
        <v>10</v>
      </c>
      <c r="Q2" s="131">
        <v>11</v>
      </c>
      <c r="R2" s="131">
        <v>12</v>
      </c>
      <c r="S2" s="131">
        <v>13</v>
      </c>
      <c r="T2" s="131">
        <v>14</v>
      </c>
      <c r="U2" s="131">
        <v>15</v>
      </c>
      <c r="V2" s="131">
        <v>16</v>
      </c>
      <c r="W2" s="131">
        <v>17</v>
      </c>
      <c r="X2" s="131">
        <v>18</v>
      </c>
      <c r="Y2" s="131">
        <v>19</v>
      </c>
      <c r="Z2" s="131">
        <v>20</v>
      </c>
      <c r="AA2" s="131">
        <v>21</v>
      </c>
      <c r="AB2" s="131">
        <v>22</v>
      </c>
      <c r="AC2" s="131">
        <v>23</v>
      </c>
      <c r="AD2" s="131">
        <v>24</v>
      </c>
      <c r="AE2" s="131">
        <v>25</v>
      </c>
      <c r="AF2" s="131">
        <v>26</v>
      </c>
      <c r="AG2" s="131">
        <v>27</v>
      </c>
      <c r="AH2" s="131">
        <v>28</v>
      </c>
      <c r="AI2" s="131">
        <v>29</v>
      </c>
      <c r="AJ2" s="132">
        <v>30</v>
      </c>
      <c r="AK2" s="132">
        <v>31</v>
      </c>
    </row>
    <row r="3" spans="1:39" ht="14.8" hidden="1" thickBot="1">
      <c r="A3" s="133"/>
      <c r="B3" s="134">
        <f>+A18</f>
        <v>4.1666666666666664E-2</v>
      </c>
      <c r="C3" s="135"/>
      <c r="D3" s="135"/>
      <c r="E3" s="135"/>
      <c r="F3" s="136">
        <f>+B18</f>
        <v>0.16666666666666666</v>
      </c>
      <c r="G3" s="137">
        <f>IF(AND(INDEX(G$18:G$51,(ROW(G3)-2)*4-3,1)=$A$1,$F$1&gt;=1),1,IF(AND(INDEX(G$18:G$51,(ROW(G3)-2)*4-2,1)=$A$1,$F$1&gt;=2),2,IF(AND(INDEX(G$18:G$51,(ROW(G3)-2)*4-1,1)=$A$1,$F$1&gt;=3),3,IF(AND(INDEX(G$18:G$51,(ROW(G3)-2)*4,1)=$A$1,$F$1&gt;=4),4,0))))</f>
        <v>0</v>
      </c>
      <c r="H3" s="137">
        <f>IF(AND(INDEX(H$18:H$51,(ROW(H3)-2)*4-3,1)=$A$1,$F$1&gt;=1),1,IF(AND(INDEX(H$18:H$51,(ROW(H3)-2)*4-2,1)=$A$1,$F$1&gt;=2),2,IF(AND(INDEX(H$18:H$51,(ROW(H3)-2)*4-1,1)=$A$1,$F$1&gt;=3),3,IF(AND(INDEX(H$18:H$51,(ROW(H3)-2)*4,1)=$A$1,$F$1&gt;=4),4,0))))</f>
        <v>1</v>
      </c>
      <c r="I3" s="137">
        <f t="shared" ref="H3:AK9" si="0">IF(AND(INDEX(I$18:I$51,(ROW(I3)-2)*4-3,1)=$A$1,$F$1&gt;=1),1,IF(AND(INDEX(I$18:I$51,(ROW(I3)-2)*4-2,1)=$A$1,$F$1&gt;=2),2,IF(AND(INDEX(I$18:I$51,(ROW(I3)-2)*4-1,1)=$A$1,$F$1&gt;=3),3,IF(AND(INDEX(I$18:I$51,(ROW(I3)-2)*4,1)=$A$1,$F$1&gt;=4),4,0))))</f>
        <v>0</v>
      </c>
      <c r="J3" s="137">
        <f t="shared" si="0"/>
        <v>2</v>
      </c>
      <c r="K3" s="137">
        <f t="shared" si="0"/>
        <v>0</v>
      </c>
      <c r="L3" s="137">
        <f t="shared" si="0"/>
        <v>3</v>
      </c>
      <c r="M3" s="137">
        <f t="shared" si="0"/>
        <v>0</v>
      </c>
      <c r="N3" s="137">
        <f t="shared" si="0"/>
        <v>4</v>
      </c>
      <c r="O3" s="137">
        <f t="shared" si="0"/>
        <v>0</v>
      </c>
      <c r="P3" s="137">
        <f t="shared" si="0"/>
        <v>1</v>
      </c>
      <c r="Q3" s="137">
        <f t="shared" si="0"/>
        <v>0</v>
      </c>
      <c r="R3" s="137">
        <f t="shared" si="0"/>
        <v>2</v>
      </c>
      <c r="S3" s="137">
        <f t="shared" si="0"/>
        <v>0</v>
      </c>
      <c r="T3" s="137">
        <f t="shared" si="0"/>
        <v>3</v>
      </c>
      <c r="U3" s="137">
        <f t="shared" si="0"/>
        <v>0</v>
      </c>
      <c r="V3" s="137">
        <f t="shared" si="0"/>
        <v>4</v>
      </c>
      <c r="W3" s="137">
        <f t="shared" si="0"/>
        <v>0</v>
      </c>
      <c r="X3" s="137">
        <f t="shared" si="0"/>
        <v>1</v>
      </c>
      <c r="Y3" s="137">
        <f t="shared" si="0"/>
        <v>0</v>
      </c>
      <c r="Z3" s="137">
        <f t="shared" si="0"/>
        <v>2</v>
      </c>
      <c r="AA3" s="137">
        <f t="shared" si="0"/>
        <v>0</v>
      </c>
      <c r="AB3" s="137">
        <f t="shared" si="0"/>
        <v>3</v>
      </c>
      <c r="AC3" s="137">
        <f t="shared" si="0"/>
        <v>0</v>
      </c>
      <c r="AD3" s="137">
        <f t="shared" si="0"/>
        <v>4</v>
      </c>
      <c r="AE3" s="137">
        <f t="shared" si="0"/>
        <v>0</v>
      </c>
      <c r="AF3" s="137">
        <f t="shared" si="0"/>
        <v>1</v>
      </c>
      <c r="AG3" s="137">
        <f t="shared" si="0"/>
        <v>0</v>
      </c>
      <c r="AH3" s="137">
        <f t="shared" si="0"/>
        <v>2</v>
      </c>
      <c r="AI3" s="137">
        <f t="shared" si="0"/>
        <v>0</v>
      </c>
      <c r="AJ3" s="137">
        <f t="shared" si="0"/>
        <v>3</v>
      </c>
      <c r="AK3" s="137">
        <f t="shared" si="0"/>
        <v>0</v>
      </c>
    </row>
    <row r="4" spans="1:39" ht="14.8" hidden="1" thickBot="1">
      <c r="A4" s="133">
        <v>2</v>
      </c>
      <c r="B4" s="139">
        <f>+A23</f>
        <v>0.16666666666666666</v>
      </c>
      <c r="C4" s="140"/>
      <c r="D4" s="140"/>
      <c r="E4" s="140"/>
      <c r="F4" s="141">
        <f>+B23</f>
        <v>0.29166666666666669</v>
      </c>
      <c r="G4" s="137">
        <f t="shared" ref="G4:V9" si="1">IF(AND(INDEX(G$18:G$51,(ROW(G4)-2)*4-3,1)=$A$1,$F$1&gt;=1),1,IF(AND(INDEX(G$18:G$51,(ROW(G4)-2)*4-2,1)=$A$1,$F$1&gt;=2),2,IF(AND(INDEX(G$18:G$51,(ROW(G4)-2)*4-1,1)=$A$1,$F$1&gt;=3),3,IF(AND(INDEX(G$18:G$51,(ROW(G4)-2)*4,1)=$A$1,$F$1&gt;=4),4,0))))</f>
        <v>0</v>
      </c>
      <c r="H4" s="137">
        <f t="shared" si="1"/>
        <v>0</v>
      </c>
      <c r="I4" s="137">
        <f t="shared" si="1"/>
        <v>2</v>
      </c>
      <c r="J4" s="137">
        <f t="shared" si="1"/>
        <v>0</v>
      </c>
      <c r="K4" s="137">
        <f t="shared" si="1"/>
        <v>3</v>
      </c>
      <c r="L4" s="137">
        <f t="shared" si="1"/>
        <v>0</v>
      </c>
      <c r="M4" s="137">
        <f t="shared" si="1"/>
        <v>4</v>
      </c>
      <c r="N4" s="137">
        <f t="shared" si="1"/>
        <v>0</v>
      </c>
      <c r="O4" s="137">
        <f t="shared" si="1"/>
        <v>0</v>
      </c>
      <c r="P4" s="137">
        <f t="shared" si="1"/>
        <v>0</v>
      </c>
      <c r="Q4" s="137">
        <f t="shared" si="1"/>
        <v>2</v>
      </c>
      <c r="R4" s="137">
        <f t="shared" si="1"/>
        <v>0</v>
      </c>
      <c r="S4" s="137">
        <f t="shared" si="1"/>
        <v>3</v>
      </c>
      <c r="T4" s="137">
        <f t="shared" si="1"/>
        <v>0</v>
      </c>
      <c r="U4" s="137">
        <f t="shared" si="1"/>
        <v>4</v>
      </c>
      <c r="V4" s="137">
        <f t="shared" si="1"/>
        <v>0</v>
      </c>
      <c r="W4" s="137">
        <f t="shared" si="0"/>
        <v>0</v>
      </c>
      <c r="X4" s="137">
        <f t="shared" si="0"/>
        <v>0</v>
      </c>
      <c r="Y4" s="137">
        <f t="shared" si="0"/>
        <v>2</v>
      </c>
      <c r="Z4" s="137">
        <f t="shared" si="0"/>
        <v>0</v>
      </c>
      <c r="AA4" s="137">
        <f t="shared" si="0"/>
        <v>3</v>
      </c>
      <c r="AB4" s="137">
        <f t="shared" si="0"/>
        <v>0</v>
      </c>
      <c r="AC4" s="137">
        <f t="shared" si="0"/>
        <v>4</v>
      </c>
      <c r="AD4" s="137">
        <f t="shared" si="0"/>
        <v>0</v>
      </c>
      <c r="AE4" s="137">
        <f t="shared" si="0"/>
        <v>0</v>
      </c>
      <c r="AF4" s="137">
        <f t="shared" si="0"/>
        <v>0</v>
      </c>
      <c r="AG4" s="137">
        <f t="shared" si="0"/>
        <v>2</v>
      </c>
      <c r="AH4" s="137">
        <f t="shared" si="0"/>
        <v>0</v>
      </c>
      <c r="AI4" s="137">
        <f t="shared" si="0"/>
        <v>3</v>
      </c>
      <c r="AJ4" s="137">
        <f t="shared" si="0"/>
        <v>0</v>
      </c>
      <c r="AK4" s="137">
        <f t="shared" si="0"/>
        <v>4</v>
      </c>
    </row>
    <row r="5" spans="1:39" ht="14.8" hidden="1" thickBot="1">
      <c r="A5" s="133"/>
      <c r="B5" s="139">
        <f>+A28</f>
        <v>0.29166666666666669</v>
      </c>
      <c r="C5" s="140"/>
      <c r="D5" s="140"/>
      <c r="E5" s="140"/>
      <c r="F5" s="141">
        <f>+B28</f>
        <v>0.41666666666666669</v>
      </c>
      <c r="G5" s="137">
        <f t="shared" si="1"/>
        <v>1</v>
      </c>
      <c r="H5" s="137">
        <f t="shared" si="0"/>
        <v>0</v>
      </c>
      <c r="I5" s="137">
        <f t="shared" si="0"/>
        <v>0</v>
      </c>
      <c r="J5" s="137">
        <f t="shared" si="0"/>
        <v>3</v>
      </c>
      <c r="K5" s="137">
        <f t="shared" si="0"/>
        <v>0</v>
      </c>
      <c r="L5" s="137">
        <f t="shared" si="0"/>
        <v>4</v>
      </c>
      <c r="M5" s="137">
        <f t="shared" si="0"/>
        <v>0</v>
      </c>
      <c r="N5" s="137">
        <f t="shared" si="0"/>
        <v>0</v>
      </c>
      <c r="O5" s="137">
        <f t="shared" si="0"/>
        <v>1</v>
      </c>
      <c r="P5" s="137">
        <f t="shared" si="0"/>
        <v>0</v>
      </c>
      <c r="Q5" s="137">
        <f t="shared" si="0"/>
        <v>0</v>
      </c>
      <c r="R5" s="137">
        <f t="shared" si="0"/>
        <v>3</v>
      </c>
      <c r="S5" s="137">
        <f t="shared" si="0"/>
        <v>0</v>
      </c>
      <c r="T5" s="137">
        <f t="shared" si="0"/>
        <v>4</v>
      </c>
      <c r="U5" s="137">
        <f t="shared" si="0"/>
        <v>0</v>
      </c>
      <c r="V5" s="137">
        <f t="shared" si="0"/>
        <v>0</v>
      </c>
      <c r="W5" s="137">
        <f t="shared" si="0"/>
        <v>1</v>
      </c>
      <c r="X5" s="137">
        <f t="shared" si="0"/>
        <v>0</v>
      </c>
      <c r="Y5" s="137">
        <f t="shared" si="0"/>
        <v>0</v>
      </c>
      <c r="Z5" s="137">
        <f t="shared" si="0"/>
        <v>3</v>
      </c>
      <c r="AA5" s="137">
        <f t="shared" si="0"/>
        <v>0</v>
      </c>
      <c r="AB5" s="137">
        <f t="shared" si="0"/>
        <v>4</v>
      </c>
      <c r="AC5" s="137">
        <f t="shared" si="0"/>
        <v>0</v>
      </c>
      <c r="AD5" s="137">
        <f t="shared" si="0"/>
        <v>0</v>
      </c>
      <c r="AE5" s="137">
        <f t="shared" si="0"/>
        <v>1</v>
      </c>
      <c r="AF5" s="137">
        <f t="shared" si="0"/>
        <v>0</v>
      </c>
      <c r="AG5" s="137">
        <f t="shared" si="0"/>
        <v>0</v>
      </c>
      <c r="AH5" s="137">
        <f t="shared" si="0"/>
        <v>3</v>
      </c>
      <c r="AI5" s="137">
        <f t="shared" si="0"/>
        <v>0</v>
      </c>
      <c r="AJ5" s="137">
        <f t="shared" si="0"/>
        <v>4</v>
      </c>
      <c r="AK5" s="137">
        <f t="shared" si="0"/>
        <v>0</v>
      </c>
    </row>
    <row r="6" spans="1:39" ht="14.8" hidden="1" thickBot="1">
      <c r="A6" s="133"/>
      <c r="B6" s="139">
        <f>+A33</f>
        <v>0.41666666666666669</v>
      </c>
      <c r="C6" s="140"/>
      <c r="D6" s="140"/>
      <c r="E6" s="140"/>
      <c r="F6" s="141">
        <f>+B33</f>
        <v>0.54166666666666663</v>
      </c>
      <c r="G6" s="137">
        <f t="shared" si="1"/>
        <v>0</v>
      </c>
      <c r="H6" s="137">
        <f t="shared" si="0"/>
        <v>2</v>
      </c>
      <c r="I6" s="137">
        <f t="shared" si="0"/>
        <v>0</v>
      </c>
      <c r="J6" s="137">
        <f t="shared" si="0"/>
        <v>0</v>
      </c>
      <c r="K6" s="137">
        <f t="shared" si="0"/>
        <v>4</v>
      </c>
      <c r="L6" s="137">
        <f t="shared" si="0"/>
        <v>0</v>
      </c>
      <c r="M6" s="137">
        <f t="shared" si="0"/>
        <v>0</v>
      </c>
      <c r="N6" s="137">
        <f t="shared" si="0"/>
        <v>1</v>
      </c>
      <c r="O6" s="137">
        <f t="shared" si="0"/>
        <v>0</v>
      </c>
      <c r="P6" s="137">
        <f t="shared" si="0"/>
        <v>2</v>
      </c>
      <c r="Q6" s="137">
        <f t="shared" si="0"/>
        <v>0</v>
      </c>
      <c r="R6" s="137">
        <f t="shared" si="0"/>
        <v>0</v>
      </c>
      <c r="S6" s="137">
        <f t="shared" si="0"/>
        <v>4</v>
      </c>
      <c r="T6" s="137">
        <f t="shared" si="0"/>
        <v>0</v>
      </c>
      <c r="U6" s="137">
        <f t="shared" si="0"/>
        <v>0</v>
      </c>
      <c r="V6" s="137">
        <f t="shared" si="0"/>
        <v>1</v>
      </c>
      <c r="W6" s="137">
        <f t="shared" si="0"/>
        <v>0</v>
      </c>
      <c r="X6" s="137">
        <f t="shared" si="0"/>
        <v>2</v>
      </c>
      <c r="Y6" s="137">
        <f t="shared" si="0"/>
        <v>0</v>
      </c>
      <c r="Z6" s="137">
        <f t="shared" si="0"/>
        <v>0</v>
      </c>
      <c r="AA6" s="137">
        <f t="shared" si="0"/>
        <v>4</v>
      </c>
      <c r="AB6" s="137">
        <f t="shared" si="0"/>
        <v>0</v>
      </c>
      <c r="AC6" s="137">
        <f t="shared" si="0"/>
        <v>0</v>
      </c>
      <c r="AD6" s="137">
        <f t="shared" si="0"/>
        <v>1</v>
      </c>
      <c r="AE6" s="137">
        <f t="shared" si="0"/>
        <v>0</v>
      </c>
      <c r="AF6" s="137">
        <f t="shared" si="0"/>
        <v>2</v>
      </c>
      <c r="AG6" s="137">
        <f t="shared" si="0"/>
        <v>0</v>
      </c>
      <c r="AH6" s="137">
        <f t="shared" si="0"/>
        <v>0</v>
      </c>
      <c r="AI6" s="137">
        <f t="shared" si="0"/>
        <v>4</v>
      </c>
      <c r="AJ6" s="137">
        <f t="shared" si="0"/>
        <v>0</v>
      </c>
      <c r="AK6" s="137">
        <f t="shared" si="0"/>
        <v>0</v>
      </c>
    </row>
    <row r="7" spans="1:39" ht="14.8" hidden="1" thickBot="1">
      <c r="A7" s="133"/>
      <c r="B7" s="139">
        <f>+A38</f>
        <v>0.54166666666666663</v>
      </c>
      <c r="C7" s="140"/>
      <c r="D7" s="140"/>
      <c r="E7" s="140"/>
      <c r="F7" s="141">
        <f>+B38</f>
        <v>0.66666666666666663</v>
      </c>
      <c r="G7" s="137">
        <f t="shared" si="1"/>
        <v>2</v>
      </c>
      <c r="H7" s="137">
        <f t="shared" si="0"/>
        <v>0</v>
      </c>
      <c r="I7" s="137">
        <f t="shared" si="0"/>
        <v>3</v>
      </c>
      <c r="J7" s="137">
        <f t="shared" si="0"/>
        <v>0</v>
      </c>
      <c r="K7" s="137">
        <f t="shared" si="0"/>
        <v>0</v>
      </c>
      <c r="L7" s="137">
        <f t="shared" si="0"/>
        <v>0</v>
      </c>
      <c r="M7" s="137">
        <f t="shared" si="0"/>
        <v>1</v>
      </c>
      <c r="N7" s="137">
        <f t="shared" si="0"/>
        <v>0</v>
      </c>
      <c r="O7" s="137">
        <f t="shared" si="0"/>
        <v>2</v>
      </c>
      <c r="P7" s="137">
        <f t="shared" si="0"/>
        <v>0</v>
      </c>
      <c r="Q7" s="137">
        <f t="shared" si="0"/>
        <v>3</v>
      </c>
      <c r="R7" s="137">
        <f t="shared" si="0"/>
        <v>0</v>
      </c>
      <c r="S7" s="137">
        <f t="shared" si="0"/>
        <v>0</v>
      </c>
      <c r="T7" s="137">
        <f t="shared" si="0"/>
        <v>0</v>
      </c>
      <c r="U7" s="137">
        <f t="shared" si="0"/>
        <v>1</v>
      </c>
      <c r="V7" s="137">
        <f t="shared" si="0"/>
        <v>0</v>
      </c>
      <c r="W7" s="137">
        <f t="shared" si="0"/>
        <v>2</v>
      </c>
      <c r="X7" s="137">
        <f t="shared" si="0"/>
        <v>0</v>
      </c>
      <c r="Y7" s="137">
        <f t="shared" si="0"/>
        <v>3</v>
      </c>
      <c r="Z7" s="137">
        <f t="shared" si="0"/>
        <v>0</v>
      </c>
      <c r="AA7" s="137">
        <f t="shared" si="0"/>
        <v>0</v>
      </c>
      <c r="AB7" s="137">
        <f t="shared" si="0"/>
        <v>0</v>
      </c>
      <c r="AC7" s="137">
        <f t="shared" si="0"/>
        <v>1</v>
      </c>
      <c r="AD7" s="137">
        <f t="shared" si="0"/>
        <v>0</v>
      </c>
      <c r="AE7" s="137">
        <f t="shared" si="0"/>
        <v>2</v>
      </c>
      <c r="AF7" s="137">
        <f t="shared" si="0"/>
        <v>0</v>
      </c>
      <c r="AG7" s="137">
        <f t="shared" si="0"/>
        <v>3</v>
      </c>
      <c r="AH7" s="137">
        <f t="shared" si="0"/>
        <v>0</v>
      </c>
      <c r="AI7" s="137">
        <f t="shared" si="0"/>
        <v>0</v>
      </c>
      <c r="AJ7" s="137">
        <f t="shared" si="0"/>
        <v>0</v>
      </c>
      <c r="AK7" s="137">
        <f t="shared" si="0"/>
        <v>1</v>
      </c>
    </row>
    <row r="8" spans="1:39" ht="14.8" hidden="1" thickBot="1">
      <c r="A8" s="133"/>
      <c r="B8" s="139">
        <f>+A43</f>
        <v>0.66666666666666663</v>
      </c>
      <c r="C8" s="140"/>
      <c r="D8" s="140"/>
      <c r="E8" s="140"/>
      <c r="F8" s="141">
        <f>+B43</f>
        <v>0.79166666666666663</v>
      </c>
      <c r="G8" s="137">
        <f t="shared" si="1"/>
        <v>0</v>
      </c>
      <c r="H8" s="137">
        <f t="shared" si="0"/>
        <v>3</v>
      </c>
      <c r="I8" s="137">
        <f t="shared" si="0"/>
        <v>0</v>
      </c>
      <c r="J8" s="137">
        <f t="shared" si="0"/>
        <v>4</v>
      </c>
      <c r="K8" s="137">
        <f t="shared" si="0"/>
        <v>0</v>
      </c>
      <c r="L8" s="137">
        <f t="shared" si="0"/>
        <v>1</v>
      </c>
      <c r="M8" s="137">
        <f t="shared" si="0"/>
        <v>0</v>
      </c>
      <c r="N8" s="137">
        <f t="shared" si="0"/>
        <v>2</v>
      </c>
      <c r="O8" s="137">
        <f t="shared" si="0"/>
        <v>0</v>
      </c>
      <c r="P8" s="137">
        <f t="shared" si="0"/>
        <v>3</v>
      </c>
      <c r="Q8" s="137">
        <f t="shared" si="0"/>
        <v>0</v>
      </c>
      <c r="R8" s="137">
        <f t="shared" si="0"/>
        <v>4</v>
      </c>
      <c r="S8" s="137">
        <f t="shared" si="0"/>
        <v>0</v>
      </c>
      <c r="T8" s="137">
        <f t="shared" si="0"/>
        <v>1</v>
      </c>
      <c r="U8" s="137">
        <f t="shared" si="0"/>
        <v>0</v>
      </c>
      <c r="V8" s="137">
        <f t="shared" si="0"/>
        <v>2</v>
      </c>
      <c r="W8" s="137">
        <f t="shared" si="0"/>
        <v>0</v>
      </c>
      <c r="X8" s="137">
        <f t="shared" si="0"/>
        <v>3</v>
      </c>
      <c r="Y8" s="137">
        <f t="shared" si="0"/>
        <v>0</v>
      </c>
      <c r="Z8" s="137">
        <f t="shared" si="0"/>
        <v>4</v>
      </c>
      <c r="AA8" s="137">
        <f t="shared" si="0"/>
        <v>0</v>
      </c>
      <c r="AB8" s="137">
        <f t="shared" si="0"/>
        <v>1</v>
      </c>
      <c r="AC8" s="137">
        <f t="shared" si="0"/>
        <v>0</v>
      </c>
      <c r="AD8" s="137">
        <f t="shared" si="0"/>
        <v>2</v>
      </c>
      <c r="AE8" s="137">
        <f t="shared" si="0"/>
        <v>0</v>
      </c>
      <c r="AF8" s="137">
        <f t="shared" si="0"/>
        <v>3</v>
      </c>
      <c r="AG8" s="137">
        <f t="shared" si="0"/>
        <v>0</v>
      </c>
      <c r="AH8" s="137">
        <f t="shared" si="0"/>
        <v>4</v>
      </c>
      <c r="AI8" s="137">
        <f t="shared" si="0"/>
        <v>0</v>
      </c>
      <c r="AJ8" s="137">
        <f t="shared" si="0"/>
        <v>1</v>
      </c>
      <c r="AK8" s="137">
        <f t="shared" si="0"/>
        <v>0</v>
      </c>
    </row>
    <row r="9" spans="1:39" ht="14.8" hidden="1" thickBot="1">
      <c r="A9" s="133"/>
      <c r="B9" s="139">
        <f>+A48</f>
        <v>0.79166666666666663</v>
      </c>
      <c r="C9" s="140"/>
      <c r="D9" s="140"/>
      <c r="E9" s="140"/>
      <c r="F9" s="141">
        <f>+B48</f>
        <v>0.91666666666666663</v>
      </c>
      <c r="G9" s="137">
        <f t="shared" si="1"/>
        <v>3</v>
      </c>
      <c r="H9" s="137">
        <f t="shared" si="0"/>
        <v>0</v>
      </c>
      <c r="I9" s="137">
        <f t="shared" si="0"/>
        <v>4</v>
      </c>
      <c r="J9" s="137">
        <f t="shared" si="0"/>
        <v>0</v>
      </c>
      <c r="K9" s="137">
        <f t="shared" si="0"/>
        <v>0</v>
      </c>
      <c r="L9" s="137">
        <f t="shared" si="0"/>
        <v>0</v>
      </c>
      <c r="M9" s="137">
        <f t="shared" si="0"/>
        <v>2</v>
      </c>
      <c r="N9" s="137">
        <f t="shared" si="0"/>
        <v>0</v>
      </c>
      <c r="O9" s="137">
        <f t="shared" si="0"/>
        <v>3</v>
      </c>
      <c r="P9" s="137">
        <f t="shared" si="0"/>
        <v>0</v>
      </c>
      <c r="Q9" s="137">
        <f t="shared" si="0"/>
        <v>4</v>
      </c>
      <c r="R9" s="137">
        <f t="shared" si="0"/>
        <v>0</v>
      </c>
      <c r="S9" s="137">
        <f t="shared" si="0"/>
        <v>0</v>
      </c>
      <c r="T9" s="137">
        <f t="shared" si="0"/>
        <v>0</v>
      </c>
      <c r="U9" s="137">
        <f t="shared" si="0"/>
        <v>2</v>
      </c>
      <c r="V9" s="137">
        <f t="shared" si="0"/>
        <v>0</v>
      </c>
      <c r="W9" s="137">
        <f t="shared" si="0"/>
        <v>3</v>
      </c>
      <c r="X9" s="137">
        <f t="shared" si="0"/>
        <v>0</v>
      </c>
      <c r="Y9" s="137">
        <f t="shared" si="0"/>
        <v>4</v>
      </c>
      <c r="Z9" s="137">
        <f t="shared" si="0"/>
        <v>0</v>
      </c>
      <c r="AA9" s="137">
        <f t="shared" si="0"/>
        <v>0</v>
      </c>
      <c r="AB9" s="137">
        <f t="shared" si="0"/>
        <v>0</v>
      </c>
      <c r="AC9" s="137">
        <f t="shared" si="0"/>
        <v>2</v>
      </c>
      <c r="AD9" s="137">
        <f t="shared" si="0"/>
        <v>0</v>
      </c>
      <c r="AE9" s="137">
        <f t="shared" si="0"/>
        <v>3</v>
      </c>
      <c r="AF9" s="137">
        <f t="shared" si="0"/>
        <v>0</v>
      </c>
      <c r="AG9" s="137">
        <f t="shared" si="0"/>
        <v>4</v>
      </c>
      <c r="AH9" s="137">
        <f t="shared" si="0"/>
        <v>0</v>
      </c>
      <c r="AI9" s="137">
        <f t="shared" si="0"/>
        <v>0</v>
      </c>
      <c r="AJ9" s="137">
        <f t="shared" si="0"/>
        <v>0</v>
      </c>
      <c r="AK9" s="137">
        <f t="shared" si="0"/>
        <v>2</v>
      </c>
    </row>
    <row r="10" spans="1:39" ht="14.8" hidden="1" thickBot="1">
      <c r="A10" s="133"/>
      <c r="B10" s="139">
        <v>0.58333333333333304</v>
      </c>
      <c r="C10" s="140"/>
      <c r="D10" s="140"/>
      <c r="E10" s="140"/>
      <c r="F10" s="141">
        <v>0.66666666666666596</v>
      </c>
      <c r="G10" s="137">
        <f t="shared" ref="G10:V14" si="2">IF(AND(INDEX(G$18:G$76,(ROW(G10)-2)*4-3,1)=$A$1,$F$1&gt;=1),1,IF(AND(INDEX(G$18:G$76,(ROW(G10)-2)*4-2,1)=$A$1,$F$1&gt;=2),2,IF(AND(INDEX(G$18:G$76,(ROW(G10)-2)*4-1,1)=$A$1,$F$1&gt;=3),3,IF(AND(INDEX(G$18:G$76,(ROW(G10)-2)*4,1)=$A$1,$F$1&gt;=4),4,0))))</f>
        <v>0</v>
      </c>
      <c r="H10" s="137">
        <f t="shared" si="2"/>
        <v>4</v>
      </c>
      <c r="I10" s="137">
        <f t="shared" si="2"/>
        <v>0</v>
      </c>
      <c r="J10" s="137">
        <f t="shared" si="2"/>
        <v>0</v>
      </c>
      <c r="K10" s="137">
        <f t="shared" si="2"/>
        <v>1</v>
      </c>
      <c r="L10" s="137">
        <f t="shared" si="2"/>
        <v>0</v>
      </c>
      <c r="M10" s="137">
        <f t="shared" si="2"/>
        <v>0</v>
      </c>
      <c r="N10" s="137">
        <f t="shared" si="2"/>
        <v>3</v>
      </c>
      <c r="O10" s="137">
        <f t="shared" si="2"/>
        <v>0</v>
      </c>
      <c r="P10" s="137">
        <f t="shared" si="2"/>
        <v>4</v>
      </c>
      <c r="Q10" s="137">
        <f t="shared" si="2"/>
        <v>0</v>
      </c>
      <c r="R10" s="137">
        <f t="shared" si="2"/>
        <v>0</v>
      </c>
      <c r="S10" s="137">
        <f t="shared" si="2"/>
        <v>1</v>
      </c>
      <c r="T10" s="137">
        <f t="shared" si="2"/>
        <v>0</v>
      </c>
      <c r="U10" s="137">
        <f t="shared" si="2"/>
        <v>0</v>
      </c>
      <c r="V10" s="137">
        <f t="shared" si="2"/>
        <v>3</v>
      </c>
      <c r="W10" s="137">
        <f t="shared" ref="W10:AK14" si="3">IF(AND(INDEX(W$18:W$76,(ROW(W10)-2)*4-3,1)=$A$1,$F$1&gt;=1),1,IF(AND(INDEX(W$18:W$76,(ROW(W10)-2)*4-2,1)=$A$1,$F$1&gt;=2),2,IF(AND(INDEX(W$18:W$76,(ROW(W10)-2)*4-1,1)=$A$1,$F$1&gt;=3),3,IF(AND(INDEX(W$18:W$76,(ROW(W10)-2)*4,1)=$A$1,$F$1&gt;=4),4,0))))</f>
        <v>0</v>
      </c>
      <c r="X10" s="137">
        <f t="shared" si="3"/>
        <v>4</v>
      </c>
      <c r="Y10" s="137">
        <f t="shared" si="3"/>
        <v>0</v>
      </c>
      <c r="Z10" s="137">
        <f t="shared" si="3"/>
        <v>0</v>
      </c>
      <c r="AA10" s="137">
        <f t="shared" si="3"/>
        <v>1</v>
      </c>
      <c r="AB10" s="137">
        <f t="shared" si="3"/>
        <v>0</v>
      </c>
      <c r="AC10" s="137">
        <f t="shared" si="3"/>
        <v>0</v>
      </c>
      <c r="AD10" s="137">
        <f t="shared" si="3"/>
        <v>3</v>
      </c>
      <c r="AE10" s="137">
        <f t="shared" si="3"/>
        <v>0</v>
      </c>
      <c r="AF10" s="137">
        <f t="shared" si="3"/>
        <v>4</v>
      </c>
      <c r="AG10" s="137">
        <f t="shared" si="3"/>
        <v>0</v>
      </c>
      <c r="AH10" s="137">
        <f t="shared" si="3"/>
        <v>0</v>
      </c>
      <c r="AI10" s="137">
        <f t="shared" si="3"/>
        <v>1</v>
      </c>
      <c r="AJ10" s="137">
        <f t="shared" si="3"/>
        <v>0</v>
      </c>
      <c r="AK10" s="138">
        <f t="shared" si="3"/>
        <v>0</v>
      </c>
    </row>
    <row r="11" spans="1:39" ht="14.8" hidden="1" thickBot="1">
      <c r="A11" s="133"/>
      <c r="B11" s="139">
        <v>0.66666666666666696</v>
      </c>
      <c r="C11" s="140"/>
      <c r="D11" s="140"/>
      <c r="E11" s="140"/>
      <c r="F11" s="141">
        <v>0.75</v>
      </c>
      <c r="G11" s="137">
        <f t="shared" si="2"/>
        <v>4</v>
      </c>
      <c r="H11" s="137">
        <f t="shared" si="2"/>
        <v>0</v>
      </c>
      <c r="I11" s="137">
        <f t="shared" si="2"/>
        <v>0</v>
      </c>
      <c r="J11" s="137">
        <f t="shared" si="2"/>
        <v>1</v>
      </c>
      <c r="K11" s="137">
        <f t="shared" si="2"/>
        <v>0</v>
      </c>
      <c r="L11" s="137">
        <f t="shared" si="2"/>
        <v>2</v>
      </c>
      <c r="M11" s="137">
        <f t="shared" si="2"/>
        <v>0</v>
      </c>
      <c r="N11" s="137">
        <f t="shared" si="2"/>
        <v>0</v>
      </c>
      <c r="O11" s="137">
        <f t="shared" si="2"/>
        <v>0</v>
      </c>
      <c r="P11" s="137">
        <f t="shared" si="2"/>
        <v>0</v>
      </c>
      <c r="Q11" s="137">
        <f t="shared" si="2"/>
        <v>4</v>
      </c>
      <c r="R11" s="137">
        <f t="shared" si="2"/>
        <v>1</v>
      </c>
      <c r="S11" s="137">
        <f t="shared" si="2"/>
        <v>0</v>
      </c>
      <c r="T11" s="137">
        <f t="shared" si="2"/>
        <v>2</v>
      </c>
      <c r="U11" s="137">
        <f t="shared" si="2"/>
        <v>0</v>
      </c>
      <c r="V11" s="137">
        <f t="shared" si="2"/>
        <v>4</v>
      </c>
      <c r="W11" s="137">
        <f t="shared" si="3"/>
        <v>0</v>
      </c>
      <c r="X11" s="137">
        <f t="shared" si="3"/>
        <v>0</v>
      </c>
      <c r="Y11" s="137">
        <f t="shared" si="3"/>
        <v>0</v>
      </c>
      <c r="Z11" s="137">
        <f t="shared" si="3"/>
        <v>1</v>
      </c>
      <c r="AA11" s="137">
        <f t="shared" si="3"/>
        <v>4</v>
      </c>
      <c r="AB11" s="137">
        <f t="shared" si="3"/>
        <v>2</v>
      </c>
      <c r="AC11" s="137">
        <f t="shared" si="3"/>
        <v>0</v>
      </c>
      <c r="AD11" s="137">
        <f t="shared" si="3"/>
        <v>0</v>
      </c>
      <c r="AE11" s="137">
        <f t="shared" si="3"/>
        <v>0</v>
      </c>
      <c r="AF11" s="137">
        <f t="shared" si="3"/>
        <v>0</v>
      </c>
      <c r="AG11" s="137">
        <f t="shared" si="3"/>
        <v>0</v>
      </c>
      <c r="AH11" s="137">
        <f t="shared" si="3"/>
        <v>1</v>
      </c>
      <c r="AI11" s="137">
        <f t="shared" si="3"/>
        <v>0</v>
      </c>
      <c r="AJ11" s="137">
        <f t="shared" si="3"/>
        <v>2</v>
      </c>
      <c r="AK11" s="138">
        <f t="shared" si="3"/>
        <v>0</v>
      </c>
    </row>
    <row r="12" spans="1:39" ht="14.8" hidden="1" thickBot="1">
      <c r="A12" s="133"/>
      <c r="B12" s="139">
        <v>0.75</v>
      </c>
      <c r="C12" s="140"/>
      <c r="D12" s="140"/>
      <c r="E12" s="140"/>
      <c r="F12" s="141">
        <v>0.83333333333333304</v>
      </c>
      <c r="G12" s="137">
        <f t="shared" si="2"/>
        <v>0</v>
      </c>
      <c r="H12" s="137">
        <f t="shared" si="2"/>
        <v>0</v>
      </c>
      <c r="I12" s="137">
        <f t="shared" si="2"/>
        <v>1</v>
      </c>
      <c r="J12" s="137">
        <f t="shared" si="2"/>
        <v>0</v>
      </c>
      <c r="K12" s="137">
        <f t="shared" si="2"/>
        <v>2</v>
      </c>
      <c r="L12" s="137">
        <f t="shared" si="2"/>
        <v>0</v>
      </c>
      <c r="M12" s="137">
        <f t="shared" si="2"/>
        <v>0</v>
      </c>
      <c r="N12" s="137">
        <f t="shared" si="2"/>
        <v>1</v>
      </c>
      <c r="O12" s="137">
        <f t="shared" si="2"/>
        <v>0</v>
      </c>
      <c r="P12" s="137">
        <f t="shared" si="2"/>
        <v>0</v>
      </c>
      <c r="Q12" s="137">
        <f t="shared" si="2"/>
        <v>0</v>
      </c>
      <c r="R12" s="137">
        <f t="shared" si="2"/>
        <v>0</v>
      </c>
      <c r="S12" s="137">
        <f t="shared" si="2"/>
        <v>1</v>
      </c>
      <c r="T12" s="137">
        <f t="shared" si="2"/>
        <v>3</v>
      </c>
      <c r="U12" s="137">
        <f t="shared" si="2"/>
        <v>0</v>
      </c>
      <c r="V12" s="137">
        <f t="shared" si="2"/>
        <v>0</v>
      </c>
      <c r="W12" s="137">
        <f t="shared" si="3"/>
        <v>0</v>
      </c>
      <c r="X12" s="137">
        <f t="shared" si="3"/>
        <v>0</v>
      </c>
      <c r="Y12" s="137">
        <f t="shared" si="3"/>
        <v>3</v>
      </c>
      <c r="Z12" s="137">
        <f t="shared" si="3"/>
        <v>0</v>
      </c>
      <c r="AA12" s="137">
        <f t="shared" si="3"/>
        <v>0</v>
      </c>
      <c r="AB12" s="137">
        <f t="shared" si="3"/>
        <v>2</v>
      </c>
      <c r="AC12" s="137">
        <f t="shared" si="3"/>
        <v>0</v>
      </c>
      <c r="AD12" s="137">
        <f t="shared" si="3"/>
        <v>3</v>
      </c>
      <c r="AE12" s="137">
        <f t="shared" si="3"/>
        <v>0</v>
      </c>
      <c r="AF12" s="137">
        <f t="shared" si="3"/>
        <v>0</v>
      </c>
      <c r="AG12" s="137">
        <f t="shared" si="3"/>
        <v>2</v>
      </c>
      <c r="AH12" s="137">
        <f t="shared" si="3"/>
        <v>0</v>
      </c>
      <c r="AI12" s="137">
        <f t="shared" si="3"/>
        <v>3</v>
      </c>
      <c r="AJ12" s="137">
        <f t="shared" si="3"/>
        <v>1</v>
      </c>
      <c r="AK12" s="138">
        <f t="shared" si="3"/>
        <v>0</v>
      </c>
    </row>
    <row r="13" spans="1:39" ht="14.8" hidden="1" thickBot="1">
      <c r="A13" s="133"/>
      <c r="B13" s="139">
        <v>0.83333333333333304</v>
      </c>
      <c r="C13" s="140"/>
      <c r="D13" s="140"/>
      <c r="E13" s="140"/>
      <c r="F13" s="141">
        <v>0.91666666666666596</v>
      </c>
      <c r="G13" s="137">
        <f t="shared" si="2"/>
        <v>0</v>
      </c>
      <c r="H13" s="137">
        <f t="shared" si="2"/>
        <v>1</v>
      </c>
      <c r="I13" s="137">
        <f t="shared" si="2"/>
        <v>0</v>
      </c>
      <c r="J13" s="137">
        <f t="shared" si="2"/>
        <v>2</v>
      </c>
      <c r="K13" s="137">
        <f t="shared" si="2"/>
        <v>0</v>
      </c>
      <c r="L13" s="137">
        <f t="shared" si="2"/>
        <v>0</v>
      </c>
      <c r="M13" s="137">
        <f t="shared" si="2"/>
        <v>1</v>
      </c>
      <c r="N13" s="137">
        <f t="shared" si="2"/>
        <v>0</v>
      </c>
      <c r="O13" s="137">
        <f t="shared" si="2"/>
        <v>2</v>
      </c>
      <c r="P13" s="137">
        <f t="shared" si="2"/>
        <v>4</v>
      </c>
      <c r="Q13" s="137">
        <f t="shared" si="2"/>
        <v>0</v>
      </c>
      <c r="R13" s="137">
        <f t="shared" si="2"/>
        <v>1</v>
      </c>
      <c r="S13" s="137">
        <f t="shared" si="2"/>
        <v>0</v>
      </c>
      <c r="T13" s="137">
        <f t="shared" si="2"/>
        <v>0</v>
      </c>
      <c r="U13" s="137">
        <f t="shared" si="2"/>
        <v>4</v>
      </c>
      <c r="V13" s="137">
        <f t="shared" si="2"/>
        <v>0</v>
      </c>
      <c r="W13" s="137">
        <f t="shared" si="3"/>
        <v>1</v>
      </c>
      <c r="X13" s="137">
        <f t="shared" si="3"/>
        <v>3</v>
      </c>
      <c r="Y13" s="137">
        <f t="shared" si="3"/>
        <v>0</v>
      </c>
      <c r="Z13" s="137">
        <f t="shared" si="3"/>
        <v>4</v>
      </c>
      <c r="AA13" s="137">
        <f t="shared" si="3"/>
        <v>0</v>
      </c>
      <c r="AB13" s="137">
        <f t="shared" si="3"/>
        <v>0</v>
      </c>
      <c r="AC13" s="137">
        <f t="shared" si="3"/>
        <v>3</v>
      </c>
      <c r="AD13" s="137">
        <f t="shared" si="3"/>
        <v>0</v>
      </c>
      <c r="AE13" s="137">
        <f t="shared" si="3"/>
        <v>4</v>
      </c>
      <c r="AF13" s="137">
        <f t="shared" si="3"/>
        <v>2</v>
      </c>
      <c r="AG13" s="137">
        <f t="shared" si="3"/>
        <v>0</v>
      </c>
      <c r="AH13" s="137">
        <f t="shared" si="3"/>
        <v>3</v>
      </c>
      <c r="AI13" s="137">
        <f t="shared" si="3"/>
        <v>0</v>
      </c>
      <c r="AJ13" s="137">
        <f t="shared" si="3"/>
        <v>0</v>
      </c>
      <c r="AK13" s="138">
        <f t="shared" si="3"/>
        <v>2</v>
      </c>
    </row>
    <row r="14" spans="1:39" ht="14.8" hidden="1" thickBot="1">
      <c r="A14" s="133"/>
      <c r="B14" s="142">
        <v>0.91666666666666696</v>
      </c>
      <c r="C14" s="143"/>
      <c r="D14" s="143"/>
      <c r="E14" s="143"/>
      <c r="F14" s="144">
        <v>1</v>
      </c>
      <c r="G14" s="145">
        <f t="shared" si="2"/>
        <v>0</v>
      </c>
      <c r="H14" s="145">
        <f t="shared" si="2"/>
        <v>0</v>
      </c>
      <c r="I14" s="145">
        <f t="shared" si="2"/>
        <v>2</v>
      </c>
      <c r="J14" s="145">
        <f t="shared" si="2"/>
        <v>0</v>
      </c>
      <c r="K14" s="145">
        <f t="shared" si="2"/>
        <v>3</v>
      </c>
      <c r="L14" s="145">
        <f t="shared" si="2"/>
        <v>0</v>
      </c>
      <c r="M14" s="145">
        <f t="shared" si="2"/>
        <v>0</v>
      </c>
      <c r="N14" s="145">
        <f t="shared" si="2"/>
        <v>2</v>
      </c>
      <c r="O14" s="145">
        <f t="shared" si="2"/>
        <v>0</v>
      </c>
      <c r="P14" s="145">
        <f t="shared" si="2"/>
        <v>0</v>
      </c>
      <c r="Q14" s="145">
        <f t="shared" si="2"/>
        <v>0</v>
      </c>
      <c r="R14" s="145">
        <f t="shared" si="2"/>
        <v>0</v>
      </c>
      <c r="S14" s="145">
        <f t="shared" si="2"/>
        <v>2</v>
      </c>
      <c r="T14" s="145">
        <f t="shared" si="2"/>
        <v>4</v>
      </c>
      <c r="U14" s="145">
        <f t="shared" si="2"/>
        <v>0</v>
      </c>
      <c r="V14" s="145">
        <f t="shared" si="2"/>
        <v>0</v>
      </c>
      <c r="W14" s="145">
        <f t="shared" si="3"/>
        <v>0</v>
      </c>
      <c r="X14" s="145">
        <f t="shared" si="3"/>
        <v>0</v>
      </c>
      <c r="Y14" s="145">
        <f t="shared" si="3"/>
        <v>4</v>
      </c>
      <c r="Z14" s="145">
        <f t="shared" si="3"/>
        <v>0</v>
      </c>
      <c r="AA14" s="145">
        <f t="shared" si="3"/>
        <v>0</v>
      </c>
      <c r="AB14" s="145">
        <f t="shared" si="3"/>
        <v>3</v>
      </c>
      <c r="AC14" s="145">
        <f t="shared" si="3"/>
        <v>0</v>
      </c>
      <c r="AD14" s="145">
        <f t="shared" si="3"/>
        <v>4</v>
      </c>
      <c r="AE14" s="145">
        <f t="shared" si="3"/>
        <v>0</v>
      </c>
      <c r="AF14" s="145">
        <f t="shared" si="3"/>
        <v>0</v>
      </c>
      <c r="AG14" s="145">
        <f t="shared" si="3"/>
        <v>3</v>
      </c>
      <c r="AH14" s="145">
        <f t="shared" si="3"/>
        <v>0</v>
      </c>
      <c r="AI14" s="145">
        <f t="shared" si="3"/>
        <v>4</v>
      </c>
      <c r="AJ14" s="145">
        <f t="shared" si="3"/>
        <v>2</v>
      </c>
      <c r="AK14" s="146">
        <f t="shared" si="3"/>
        <v>0</v>
      </c>
    </row>
    <row r="15" spans="1:39" ht="24.05" customHeight="1" thickBot="1">
      <c r="A15" s="232" t="s">
        <v>456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4"/>
    </row>
    <row r="16" spans="1:39" ht="27.8" customHeight="1" thickBot="1">
      <c r="A16" s="235" t="s">
        <v>485</v>
      </c>
      <c r="B16" s="236"/>
      <c r="C16" s="237" t="s">
        <v>486</v>
      </c>
      <c r="D16" s="238"/>
      <c r="E16" s="238"/>
      <c r="F16" s="239"/>
      <c r="G16" s="240" t="s">
        <v>487</v>
      </c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2"/>
    </row>
    <row r="17" spans="1:70" ht="29.95" customHeight="1" thickBot="1">
      <c r="A17" s="243"/>
      <c r="B17" s="244"/>
      <c r="C17" s="147"/>
      <c r="D17" s="147"/>
      <c r="E17" s="148"/>
      <c r="F17" s="149"/>
      <c r="G17" s="150">
        <v>1</v>
      </c>
      <c r="H17" s="150">
        <v>2</v>
      </c>
      <c r="I17" s="150">
        <v>3</v>
      </c>
      <c r="J17" s="150">
        <v>4</v>
      </c>
      <c r="K17" s="150">
        <v>5</v>
      </c>
      <c r="L17" s="150">
        <v>6</v>
      </c>
      <c r="M17" s="150">
        <v>7</v>
      </c>
      <c r="N17" s="150">
        <v>8</v>
      </c>
      <c r="O17" s="150">
        <v>9</v>
      </c>
      <c r="P17" s="150">
        <v>10</v>
      </c>
      <c r="Q17" s="150">
        <v>11</v>
      </c>
      <c r="R17" s="150">
        <v>12</v>
      </c>
      <c r="S17" s="150">
        <v>13</v>
      </c>
      <c r="T17" s="150">
        <v>14</v>
      </c>
      <c r="U17" s="150">
        <v>15</v>
      </c>
      <c r="V17" s="150">
        <v>16</v>
      </c>
      <c r="W17" s="150">
        <v>17</v>
      </c>
      <c r="X17" s="150">
        <v>18</v>
      </c>
      <c r="Y17" s="150">
        <v>19</v>
      </c>
      <c r="Z17" s="150">
        <v>20</v>
      </c>
      <c r="AA17" s="150">
        <v>21</v>
      </c>
      <c r="AB17" s="150">
        <v>22</v>
      </c>
      <c r="AC17" s="150">
        <v>23</v>
      </c>
      <c r="AD17" s="150">
        <v>24</v>
      </c>
      <c r="AE17" s="150">
        <v>25</v>
      </c>
      <c r="AF17" s="150">
        <v>26</v>
      </c>
      <c r="AG17" s="150">
        <v>27</v>
      </c>
      <c r="AH17" s="150">
        <v>28</v>
      </c>
      <c r="AI17" s="150">
        <v>29</v>
      </c>
      <c r="AJ17" s="150">
        <v>30</v>
      </c>
      <c r="AK17" s="151">
        <v>31</v>
      </c>
    </row>
    <row r="18" spans="1:70">
      <c r="A18" s="204">
        <v>4.1666666666666664E-2</v>
      </c>
      <c r="B18" s="226">
        <v>0.16666666666666666</v>
      </c>
      <c r="C18" s="210" t="s">
        <v>460</v>
      </c>
      <c r="D18" s="213" t="s">
        <v>459</v>
      </c>
      <c r="E18" s="215" t="s">
        <v>458</v>
      </c>
      <c r="F18" s="152" t="s">
        <v>457</v>
      </c>
      <c r="G18" s="153">
        <v>1</v>
      </c>
      <c r="H18" s="154">
        <f>IF(G48&lt;&gt;$B$1,G48+1,1)</f>
        <v>8</v>
      </c>
      <c r="I18" s="154">
        <f>IF(H48&lt;&gt;$B$1,H48+1,1)</f>
        <v>7</v>
      </c>
      <c r="J18" s="154">
        <f>IF(I48&lt;&gt;$B$1,I48+1,1)</f>
        <v>6</v>
      </c>
      <c r="K18" s="154">
        <f>IF(J48&lt;&gt;$B$1,J48+1,1)</f>
        <v>5</v>
      </c>
      <c r="L18" s="154">
        <f>IF(K48&lt;&gt;$B$1,K48+1,1)</f>
        <v>4</v>
      </c>
      <c r="M18" s="154">
        <f t="shared" ref="M18:AK18" si="4">IF(L48&lt;&gt;$B$1,L48+1,1)</f>
        <v>3</v>
      </c>
      <c r="N18" s="154">
        <f t="shared" si="4"/>
        <v>2</v>
      </c>
      <c r="O18" s="154">
        <f t="shared" si="4"/>
        <v>1</v>
      </c>
      <c r="P18" s="154">
        <f t="shared" si="4"/>
        <v>8</v>
      </c>
      <c r="Q18" s="154">
        <f t="shared" si="4"/>
        <v>7</v>
      </c>
      <c r="R18" s="154">
        <f t="shared" si="4"/>
        <v>6</v>
      </c>
      <c r="S18" s="154">
        <f t="shared" si="4"/>
        <v>5</v>
      </c>
      <c r="T18" s="154">
        <f t="shared" si="4"/>
        <v>4</v>
      </c>
      <c r="U18" s="154">
        <f t="shared" si="4"/>
        <v>3</v>
      </c>
      <c r="V18" s="154">
        <f t="shared" si="4"/>
        <v>2</v>
      </c>
      <c r="W18" s="154">
        <f t="shared" si="4"/>
        <v>1</v>
      </c>
      <c r="X18" s="154">
        <f t="shared" si="4"/>
        <v>8</v>
      </c>
      <c r="Y18" s="154">
        <f t="shared" si="4"/>
        <v>7</v>
      </c>
      <c r="Z18" s="154">
        <f t="shared" si="4"/>
        <v>6</v>
      </c>
      <c r="AA18" s="154">
        <f t="shared" si="4"/>
        <v>5</v>
      </c>
      <c r="AB18" s="154">
        <f t="shared" si="4"/>
        <v>4</v>
      </c>
      <c r="AC18" s="154">
        <f t="shared" si="4"/>
        <v>3</v>
      </c>
      <c r="AD18" s="154">
        <f t="shared" si="4"/>
        <v>2</v>
      </c>
      <c r="AE18" s="154">
        <f t="shared" si="4"/>
        <v>1</v>
      </c>
      <c r="AF18" s="154">
        <f t="shared" si="4"/>
        <v>8</v>
      </c>
      <c r="AG18" s="154">
        <f t="shared" si="4"/>
        <v>7</v>
      </c>
      <c r="AH18" s="154">
        <f t="shared" si="4"/>
        <v>6</v>
      </c>
      <c r="AI18" s="154">
        <f t="shared" si="4"/>
        <v>5</v>
      </c>
      <c r="AJ18" s="154">
        <f t="shared" si="4"/>
        <v>4</v>
      </c>
      <c r="AK18" s="154">
        <f t="shared" si="4"/>
        <v>3</v>
      </c>
      <c r="AN18" s="126">
        <f t="shared" ref="AN18:AQ76" si="5">IF(G18=H18,1,0)</f>
        <v>0</v>
      </c>
      <c r="AO18" s="126">
        <f t="shared" si="5"/>
        <v>0</v>
      </c>
      <c r="AP18" s="126">
        <f t="shared" si="5"/>
        <v>0</v>
      </c>
      <c r="AQ18" s="126">
        <f t="shared" si="5"/>
        <v>0</v>
      </c>
      <c r="AR18" s="126">
        <f t="shared" ref="AR18:BG36" si="6">IF(OR(K18=G18+1,G18=16),0,1)</f>
        <v>1</v>
      </c>
      <c r="AS18" s="126">
        <f t="shared" si="6"/>
        <v>1</v>
      </c>
      <c r="AT18" s="126">
        <f t="shared" si="6"/>
        <v>1</v>
      </c>
      <c r="AU18" s="126">
        <f t="shared" si="6"/>
        <v>1</v>
      </c>
      <c r="AV18" s="126">
        <f t="shared" si="6"/>
        <v>1</v>
      </c>
      <c r="AW18" s="126">
        <f t="shared" si="6"/>
        <v>1</v>
      </c>
      <c r="AX18" s="126">
        <f t="shared" si="6"/>
        <v>1</v>
      </c>
      <c r="AY18" s="126">
        <f t="shared" si="6"/>
        <v>1</v>
      </c>
      <c r="AZ18" s="126">
        <f t="shared" si="6"/>
        <v>1</v>
      </c>
      <c r="BA18" s="126">
        <f t="shared" si="6"/>
        <v>1</v>
      </c>
      <c r="BB18" s="126">
        <f t="shared" si="6"/>
        <v>1</v>
      </c>
      <c r="BC18" s="126">
        <f t="shared" si="6"/>
        <v>1</v>
      </c>
      <c r="BD18" s="126">
        <f t="shared" si="6"/>
        <v>1</v>
      </c>
      <c r="BE18" s="126">
        <f t="shared" si="6"/>
        <v>1</v>
      </c>
      <c r="BF18" s="126">
        <f t="shared" si="6"/>
        <v>1</v>
      </c>
      <c r="BG18" s="126">
        <f t="shared" si="6"/>
        <v>1</v>
      </c>
      <c r="BH18" s="126">
        <f t="shared" ref="BH18:BR46" si="7">IF(OR(AA18=W18+1,W18=16),0,1)</f>
        <v>1</v>
      </c>
      <c r="BI18" s="126">
        <f t="shared" si="7"/>
        <v>1</v>
      </c>
      <c r="BJ18" s="126">
        <f t="shared" si="7"/>
        <v>1</v>
      </c>
      <c r="BK18" s="126">
        <f t="shared" si="7"/>
        <v>1</v>
      </c>
      <c r="BL18" s="126">
        <f t="shared" si="7"/>
        <v>1</v>
      </c>
      <c r="BM18" s="126">
        <f t="shared" si="7"/>
        <v>1</v>
      </c>
      <c r="BN18" s="126">
        <f t="shared" si="7"/>
        <v>1</v>
      </c>
      <c r="BO18" s="126">
        <f t="shared" si="7"/>
        <v>1</v>
      </c>
      <c r="BP18" s="126">
        <f t="shared" si="7"/>
        <v>1</v>
      </c>
      <c r="BQ18" s="126">
        <f t="shared" si="7"/>
        <v>1</v>
      </c>
      <c r="BR18" s="126">
        <f t="shared" si="7"/>
        <v>1</v>
      </c>
    </row>
    <row r="19" spans="1:70">
      <c r="A19" s="205"/>
      <c r="B19" s="227"/>
      <c r="C19" s="211"/>
      <c r="D19" s="214"/>
      <c r="E19" s="214"/>
      <c r="F19" s="155" t="s">
        <v>489</v>
      </c>
      <c r="G19" s="156">
        <f>IF(G18+$A$4&lt;=$B$1,G18+$A$4,MOD(G18+$A$4,$B$1))</f>
        <v>3</v>
      </c>
      <c r="H19" s="156">
        <f t="shared" ref="H19:AK21" si="8">IF(H18+$A$4&lt;=$B$1,H18+$A$4,MOD(H18+$A$4,$B$1))</f>
        <v>2</v>
      </c>
      <c r="I19" s="156">
        <f t="shared" si="8"/>
        <v>1</v>
      </c>
      <c r="J19" s="156">
        <f t="shared" si="8"/>
        <v>8</v>
      </c>
      <c r="K19" s="156">
        <f t="shared" si="8"/>
        <v>7</v>
      </c>
      <c r="L19" s="156">
        <f t="shared" si="8"/>
        <v>6</v>
      </c>
      <c r="M19" s="156">
        <f t="shared" si="8"/>
        <v>5</v>
      </c>
      <c r="N19" s="156">
        <f t="shared" si="8"/>
        <v>4</v>
      </c>
      <c r="O19" s="156">
        <f t="shared" si="8"/>
        <v>3</v>
      </c>
      <c r="P19" s="156">
        <f t="shared" si="8"/>
        <v>2</v>
      </c>
      <c r="Q19" s="156">
        <f t="shared" si="8"/>
        <v>1</v>
      </c>
      <c r="R19" s="156">
        <f t="shared" si="8"/>
        <v>8</v>
      </c>
      <c r="S19" s="156">
        <f t="shared" si="8"/>
        <v>7</v>
      </c>
      <c r="T19" s="156">
        <f t="shared" si="8"/>
        <v>6</v>
      </c>
      <c r="U19" s="156">
        <f t="shared" si="8"/>
        <v>5</v>
      </c>
      <c r="V19" s="156">
        <f t="shared" si="8"/>
        <v>4</v>
      </c>
      <c r="W19" s="156">
        <f t="shared" si="8"/>
        <v>3</v>
      </c>
      <c r="X19" s="156">
        <f t="shared" si="8"/>
        <v>2</v>
      </c>
      <c r="Y19" s="156">
        <f t="shared" si="8"/>
        <v>1</v>
      </c>
      <c r="Z19" s="156">
        <f t="shared" si="8"/>
        <v>8</v>
      </c>
      <c r="AA19" s="156">
        <f t="shared" si="8"/>
        <v>7</v>
      </c>
      <c r="AB19" s="156">
        <f t="shared" si="8"/>
        <v>6</v>
      </c>
      <c r="AC19" s="156">
        <f t="shared" si="8"/>
        <v>5</v>
      </c>
      <c r="AD19" s="156">
        <f t="shared" si="8"/>
        <v>4</v>
      </c>
      <c r="AE19" s="156">
        <f t="shared" si="8"/>
        <v>3</v>
      </c>
      <c r="AF19" s="156">
        <f t="shared" si="8"/>
        <v>2</v>
      </c>
      <c r="AG19" s="156">
        <f t="shared" si="8"/>
        <v>1</v>
      </c>
      <c r="AH19" s="156">
        <f t="shared" si="8"/>
        <v>8</v>
      </c>
      <c r="AI19" s="156">
        <f t="shared" si="8"/>
        <v>7</v>
      </c>
      <c r="AJ19" s="156">
        <f t="shared" si="8"/>
        <v>6</v>
      </c>
      <c r="AK19" s="156">
        <f t="shared" si="8"/>
        <v>5</v>
      </c>
      <c r="AN19" s="126">
        <f t="shared" si="5"/>
        <v>0</v>
      </c>
      <c r="AO19" s="126">
        <f t="shared" si="5"/>
        <v>0</v>
      </c>
      <c r="AP19" s="126">
        <f t="shared" si="5"/>
        <v>0</v>
      </c>
      <c r="AQ19" s="126">
        <f t="shared" si="5"/>
        <v>0</v>
      </c>
      <c r="AR19" s="126">
        <f t="shared" si="6"/>
        <v>1</v>
      </c>
      <c r="AS19" s="126">
        <f t="shared" si="6"/>
        <v>1</v>
      </c>
      <c r="AT19" s="126">
        <f t="shared" si="6"/>
        <v>1</v>
      </c>
      <c r="AU19" s="126">
        <f t="shared" si="6"/>
        <v>1</v>
      </c>
      <c r="AV19" s="126">
        <f t="shared" si="6"/>
        <v>1</v>
      </c>
      <c r="AW19" s="126">
        <f t="shared" si="6"/>
        <v>1</v>
      </c>
      <c r="AX19" s="126">
        <f t="shared" si="6"/>
        <v>1</v>
      </c>
      <c r="AY19" s="126">
        <f t="shared" si="6"/>
        <v>1</v>
      </c>
      <c r="AZ19" s="126">
        <f t="shared" si="6"/>
        <v>1</v>
      </c>
      <c r="BA19" s="126">
        <f t="shared" si="6"/>
        <v>1</v>
      </c>
      <c r="BB19" s="126">
        <f t="shared" si="6"/>
        <v>1</v>
      </c>
      <c r="BC19" s="126">
        <f t="shared" si="6"/>
        <v>1</v>
      </c>
      <c r="BD19" s="126">
        <f t="shared" si="6"/>
        <v>1</v>
      </c>
      <c r="BE19" s="126">
        <f t="shared" si="6"/>
        <v>1</v>
      </c>
      <c r="BF19" s="126">
        <f t="shared" si="6"/>
        <v>1</v>
      </c>
      <c r="BG19" s="126">
        <f t="shared" si="6"/>
        <v>1</v>
      </c>
      <c r="BH19" s="126">
        <f t="shared" si="7"/>
        <v>1</v>
      </c>
      <c r="BI19" s="126">
        <f t="shared" si="7"/>
        <v>1</v>
      </c>
      <c r="BJ19" s="126">
        <f t="shared" si="7"/>
        <v>1</v>
      </c>
      <c r="BK19" s="126">
        <f t="shared" si="7"/>
        <v>1</v>
      </c>
      <c r="BL19" s="126">
        <f t="shared" si="7"/>
        <v>1</v>
      </c>
      <c r="BM19" s="126">
        <f t="shared" si="7"/>
        <v>1</v>
      </c>
      <c r="BN19" s="126">
        <f t="shared" si="7"/>
        <v>1</v>
      </c>
      <c r="BO19" s="126">
        <f t="shared" si="7"/>
        <v>1</v>
      </c>
      <c r="BP19" s="126">
        <f t="shared" si="7"/>
        <v>1</v>
      </c>
      <c r="BQ19" s="126">
        <f t="shared" si="7"/>
        <v>1</v>
      </c>
      <c r="BR19" s="126">
        <f t="shared" si="7"/>
        <v>1</v>
      </c>
    </row>
    <row r="20" spans="1:70">
      <c r="A20" s="205"/>
      <c r="B20" s="227"/>
      <c r="C20" s="211"/>
      <c r="D20" s="214"/>
      <c r="E20" s="216" t="s">
        <v>488</v>
      </c>
      <c r="F20" s="217"/>
      <c r="G20" s="159">
        <f>IF(G19+$A$4&lt;=$B$1,G19+$A$4,MOD(G19+$A$4,$B$1))</f>
        <v>5</v>
      </c>
      <c r="H20" s="159">
        <f t="shared" si="8"/>
        <v>4</v>
      </c>
      <c r="I20" s="159">
        <f t="shared" si="8"/>
        <v>3</v>
      </c>
      <c r="J20" s="159">
        <f t="shared" si="8"/>
        <v>2</v>
      </c>
      <c r="K20" s="159">
        <f t="shared" si="8"/>
        <v>1</v>
      </c>
      <c r="L20" s="159">
        <f t="shared" si="8"/>
        <v>8</v>
      </c>
      <c r="M20" s="159">
        <f t="shared" si="8"/>
        <v>7</v>
      </c>
      <c r="N20" s="159">
        <f t="shared" si="8"/>
        <v>6</v>
      </c>
      <c r="O20" s="159">
        <f t="shared" si="8"/>
        <v>5</v>
      </c>
      <c r="P20" s="159">
        <f t="shared" si="8"/>
        <v>4</v>
      </c>
      <c r="Q20" s="159">
        <f t="shared" si="8"/>
        <v>3</v>
      </c>
      <c r="R20" s="159">
        <f t="shared" si="8"/>
        <v>2</v>
      </c>
      <c r="S20" s="159">
        <f t="shared" si="8"/>
        <v>1</v>
      </c>
      <c r="T20" s="159">
        <f t="shared" si="8"/>
        <v>8</v>
      </c>
      <c r="U20" s="159">
        <f t="shared" si="8"/>
        <v>7</v>
      </c>
      <c r="V20" s="159">
        <f t="shared" si="8"/>
        <v>6</v>
      </c>
      <c r="W20" s="159">
        <f t="shared" si="8"/>
        <v>5</v>
      </c>
      <c r="X20" s="159">
        <f t="shared" si="8"/>
        <v>4</v>
      </c>
      <c r="Y20" s="159">
        <f t="shared" si="8"/>
        <v>3</v>
      </c>
      <c r="Z20" s="159">
        <f t="shared" si="8"/>
        <v>2</v>
      </c>
      <c r="AA20" s="159">
        <f t="shared" si="8"/>
        <v>1</v>
      </c>
      <c r="AB20" s="159">
        <f t="shared" si="8"/>
        <v>8</v>
      </c>
      <c r="AC20" s="159">
        <f t="shared" si="8"/>
        <v>7</v>
      </c>
      <c r="AD20" s="159">
        <f t="shared" si="8"/>
        <v>6</v>
      </c>
      <c r="AE20" s="159">
        <f t="shared" si="8"/>
        <v>5</v>
      </c>
      <c r="AF20" s="159">
        <f t="shared" si="8"/>
        <v>4</v>
      </c>
      <c r="AG20" s="159">
        <f t="shared" si="8"/>
        <v>3</v>
      </c>
      <c r="AH20" s="159">
        <f t="shared" si="8"/>
        <v>2</v>
      </c>
      <c r="AI20" s="159">
        <f t="shared" si="8"/>
        <v>1</v>
      </c>
      <c r="AJ20" s="159">
        <f t="shared" si="8"/>
        <v>8</v>
      </c>
      <c r="AK20" s="159">
        <f t="shared" si="8"/>
        <v>7</v>
      </c>
      <c r="AN20" s="126">
        <f t="shared" si="5"/>
        <v>0</v>
      </c>
      <c r="AO20" s="126">
        <f t="shared" si="5"/>
        <v>0</v>
      </c>
      <c r="AP20" s="126">
        <f t="shared" si="5"/>
        <v>0</v>
      </c>
      <c r="AQ20" s="126">
        <f t="shared" si="5"/>
        <v>0</v>
      </c>
      <c r="AR20" s="126">
        <f t="shared" si="6"/>
        <v>1</v>
      </c>
      <c r="AS20" s="126">
        <f t="shared" si="6"/>
        <v>1</v>
      </c>
      <c r="AT20" s="126">
        <f t="shared" si="6"/>
        <v>1</v>
      </c>
      <c r="AU20" s="126">
        <f t="shared" si="6"/>
        <v>1</v>
      </c>
      <c r="AV20" s="126">
        <f t="shared" si="6"/>
        <v>1</v>
      </c>
      <c r="AW20" s="126">
        <f t="shared" si="6"/>
        <v>1</v>
      </c>
      <c r="AX20" s="126">
        <f t="shared" si="6"/>
        <v>1</v>
      </c>
      <c r="AY20" s="126">
        <f t="shared" si="6"/>
        <v>1</v>
      </c>
      <c r="AZ20" s="126">
        <f t="shared" si="6"/>
        <v>1</v>
      </c>
      <c r="BA20" s="126">
        <f t="shared" si="6"/>
        <v>1</v>
      </c>
      <c r="BB20" s="126">
        <f t="shared" si="6"/>
        <v>1</v>
      </c>
      <c r="BC20" s="126">
        <f t="shared" si="6"/>
        <v>1</v>
      </c>
      <c r="BD20" s="126">
        <f t="shared" si="6"/>
        <v>1</v>
      </c>
      <c r="BE20" s="126">
        <f t="shared" si="6"/>
        <v>1</v>
      </c>
      <c r="BF20" s="126">
        <f t="shared" si="6"/>
        <v>1</v>
      </c>
      <c r="BG20" s="126">
        <f t="shared" si="6"/>
        <v>1</v>
      </c>
      <c r="BH20" s="126">
        <f t="shared" si="7"/>
        <v>1</v>
      </c>
      <c r="BI20" s="126">
        <f t="shared" si="7"/>
        <v>1</v>
      </c>
      <c r="BJ20" s="126">
        <f t="shared" si="7"/>
        <v>1</v>
      </c>
      <c r="BK20" s="126">
        <f t="shared" si="7"/>
        <v>1</v>
      </c>
      <c r="BL20" s="126">
        <f t="shared" si="7"/>
        <v>1</v>
      </c>
      <c r="BM20" s="126">
        <f t="shared" si="7"/>
        <v>1</v>
      </c>
      <c r="BN20" s="126">
        <f t="shared" si="7"/>
        <v>1</v>
      </c>
      <c r="BO20" s="126">
        <f t="shared" si="7"/>
        <v>1</v>
      </c>
      <c r="BP20" s="126">
        <f t="shared" si="7"/>
        <v>1</v>
      </c>
      <c r="BQ20" s="126">
        <f t="shared" si="7"/>
        <v>1</v>
      </c>
      <c r="BR20" s="126">
        <f t="shared" si="7"/>
        <v>1</v>
      </c>
    </row>
    <row r="21" spans="1:70">
      <c r="A21" s="225"/>
      <c r="B21" s="228"/>
      <c r="C21" s="212"/>
      <c r="D21" s="218" t="s">
        <v>490</v>
      </c>
      <c r="E21" s="219"/>
      <c r="F21" s="219"/>
      <c r="G21" s="161">
        <f>IF(G20+$A$4&lt;=$B$1,G20+$A$4,MOD(G20+$A$4,$B$1))</f>
        <v>7</v>
      </c>
      <c r="H21" s="161">
        <f t="shared" si="8"/>
        <v>6</v>
      </c>
      <c r="I21" s="161">
        <f t="shared" si="8"/>
        <v>5</v>
      </c>
      <c r="J21" s="161">
        <f t="shared" si="8"/>
        <v>4</v>
      </c>
      <c r="K21" s="161">
        <f t="shared" si="8"/>
        <v>3</v>
      </c>
      <c r="L21" s="161">
        <f t="shared" si="8"/>
        <v>2</v>
      </c>
      <c r="M21" s="161">
        <f t="shared" si="8"/>
        <v>1</v>
      </c>
      <c r="N21" s="161">
        <f t="shared" si="8"/>
        <v>8</v>
      </c>
      <c r="O21" s="161">
        <f t="shared" si="8"/>
        <v>7</v>
      </c>
      <c r="P21" s="161">
        <f t="shared" si="8"/>
        <v>6</v>
      </c>
      <c r="Q21" s="161">
        <f t="shared" si="8"/>
        <v>5</v>
      </c>
      <c r="R21" s="161">
        <f t="shared" si="8"/>
        <v>4</v>
      </c>
      <c r="S21" s="161">
        <f t="shared" si="8"/>
        <v>3</v>
      </c>
      <c r="T21" s="161">
        <f t="shared" si="8"/>
        <v>2</v>
      </c>
      <c r="U21" s="161">
        <f t="shared" si="8"/>
        <v>1</v>
      </c>
      <c r="V21" s="161">
        <f t="shared" si="8"/>
        <v>8</v>
      </c>
      <c r="W21" s="161">
        <f t="shared" si="8"/>
        <v>7</v>
      </c>
      <c r="X21" s="161">
        <f t="shared" si="8"/>
        <v>6</v>
      </c>
      <c r="Y21" s="161">
        <f t="shared" si="8"/>
        <v>5</v>
      </c>
      <c r="Z21" s="161">
        <f t="shared" si="8"/>
        <v>4</v>
      </c>
      <c r="AA21" s="161">
        <f t="shared" si="8"/>
        <v>3</v>
      </c>
      <c r="AB21" s="161">
        <f t="shared" si="8"/>
        <v>2</v>
      </c>
      <c r="AC21" s="161">
        <f t="shared" si="8"/>
        <v>1</v>
      </c>
      <c r="AD21" s="161">
        <f t="shared" si="8"/>
        <v>8</v>
      </c>
      <c r="AE21" s="161">
        <f t="shared" si="8"/>
        <v>7</v>
      </c>
      <c r="AF21" s="161">
        <f t="shared" si="8"/>
        <v>6</v>
      </c>
      <c r="AG21" s="161">
        <f t="shared" si="8"/>
        <v>5</v>
      </c>
      <c r="AH21" s="161">
        <f t="shared" si="8"/>
        <v>4</v>
      </c>
      <c r="AI21" s="161">
        <f t="shared" si="8"/>
        <v>3</v>
      </c>
      <c r="AJ21" s="161">
        <f t="shared" si="8"/>
        <v>2</v>
      </c>
      <c r="AK21" s="161">
        <f t="shared" si="8"/>
        <v>1</v>
      </c>
      <c r="AN21" s="126">
        <f t="shared" si="5"/>
        <v>0</v>
      </c>
      <c r="AO21" s="126">
        <f t="shared" si="5"/>
        <v>0</v>
      </c>
      <c r="AP21" s="126">
        <f t="shared" si="5"/>
        <v>0</v>
      </c>
      <c r="AQ21" s="126">
        <f t="shared" si="5"/>
        <v>0</v>
      </c>
      <c r="AR21" s="126">
        <f t="shared" si="6"/>
        <v>1</v>
      </c>
      <c r="AS21" s="126">
        <f t="shared" si="6"/>
        <v>1</v>
      </c>
      <c r="AT21" s="126">
        <f t="shared" si="6"/>
        <v>1</v>
      </c>
      <c r="AU21" s="126">
        <f t="shared" si="6"/>
        <v>1</v>
      </c>
      <c r="AV21" s="126">
        <f t="shared" si="6"/>
        <v>1</v>
      </c>
      <c r="AW21" s="126">
        <f t="shared" si="6"/>
        <v>1</v>
      </c>
      <c r="AX21" s="126">
        <f t="shared" si="6"/>
        <v>1</v>
      </c>
      <c r="AY21" s="126">
        <f t="shared" si="6"/>
        <v>1</v>
      </c>
      <c r="AZ21" s="126">
        <f t="shared" si="6"/>
        <v>1</v>
      </c>
      <c r="BA21" s="126">
        <f t="shared" si="6"/>
        <v>1</v>
      </c>
      <c r="BB21" s="126">
        <f t="shared" si="6"/>
        <v>1</v>
      </c>
      <c r="BC21" s="126">
        <f t="shared" si="6"/>
        <v>1</v>
      </c>
      <c r="BD21" s="126">
        <f t="shared" si="6"/>
        <v>1</v>
      </c>
      <c r="BE21" s="126">
        <f t="shared" si="6"/>
        <v>1</v>
      </c>
      <c r="BF21" s="126">
        <f t="shared" si="6"/>
        <v>1</v>
      </c>
      <c r="BG21" s="126">
        <f t="shared" si="6"/>
        <v>1</v>
      </c>
      <c r="BH21" s="126">
        <f t="shared" si="7"/>
        <v>1</v>
      </c>
      <c r="BI21" s="126">
        <f t="shared" si="7"/>
        <v>1</v>
      </c>
      <c r="BJ21" s="126">
        <f t="shared" si="7"/>
        <v>1</v>
      </c>
      <c r="BK21" s="126">
        <f t="shared" si="7"/>
        <v>1</v>
      </c>
      <c r="BL21" s="126">
        <f t="shared" si="7"/>
        <v>1</v>
      </c>
      <c r="BM21" s="126">
        <f t="shared" si="7"/>
        <v>1</v>
      </c>
      <c r="BN21" s="126">
        <f t="shared" si="7"/>
        <v>1</v>
      </c>
      <c r="BO21" s="126">
        <f t="shared" si="7"/>
        <v>1</v>
      </c>
      <c r="BP21" s="126">
        <f t="shared" si="7"/>
        <v>1</v>
      </c>
      <c r="BQ21" s="126">
        <f t="shared" si="7"/>
        <v>1</v>
      </c>
      <c r="BR21" s="126">
        <f t="shared" si="7"/>
        <v>1</v>
      </c>
    </row>
    <row r="22" spans="1:70">
      <c r="A22" s="245"/>
      <c r="B22" s="246"/>
      <c r="C22" s="246"/>
      <c r="D22" s="247"/>
      <c r="E22" s="247"/>
      <c r="F22" s="247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8"/>
    </row>
    <row r="23" spans="1:70">
      <c r="A23" s="204">
        <v>0.16666666666666666</v>
      </c>
      <c r="B23" s="226">
        <v>0.29166666666666669</v>
      </c>
      <c r="C23" s="210" t="s">
        <v>460</v>
      </c>
      <c r="D23" s="213" t="s">
        <v>459</v>
      </c>
      <c r="E23" s="215" t="s">
        <v>458</v>
      </c>
      <c r="F23" s="152" t="s">
        <v>457</v>
      </c>
      <c r="G23" s="163">
        <f>IF(G18&lt;&gt;$B$1,G18+1,1)</f>
        <v>2</v>
      </c>
      <c r="H23" s="163">
        <f t="shared" ref="H23:AK23" si="9">IF(H18&lt;&gt;$B$1,H18+1,1)</f>
        <v>1</v>
      </c>
      <c r="I23" s="163">
        <f t="shared" si="9"/>
        <v>8</v>
      </c>
      <c r="J23" s="163">
        <f t="shared" si="9"/>
        <v>7</v>
      </c>
      <c r="K23" s="163">
        <f t="shared" si="9"/>
        <v>6</v>
      </c>
      <c r="L23" s="163">
        <f t="shared" si="9"/>
        <v>5</v>
      </c>
      <c r="M23" s="163">
        <f t="shared" si="9"/>
        <v>4</v>
      </c>
      <c r="N23" s="163">
        <f t="shared" si="9"/>
        <v>3</v>
      </c>
      <c r="O23" s="163">
        <f t="shared" si="9"/>
        <v>2</v>
      </c>
      <c r="P23" s="163">
        <f t="shared" si="9"/>
        <v>1</v>
      </c>
      <c r="Q23" s="163">
        <f t="shared" si="9"/>
        <v>8</v>
      </c>
      <c r="R23" s="163">
        <f t="shared" si="9"/>
        <v>7</v>
      </c>
      <c r="S23" s="163">
        <f t="shared" si="9"/>
        <v>6</v>
      </c>
      <c r="T23" s="163">
        <f t="shared" si="9"/>
        <v>5</v>
      </c>
      <c r="U23" s="163">
        <f t="shared" si="9"/>
        <v>4</v>
      </c>
      <c r="V23" s="163">
        <f t="shared" si="9"/>
        <v>3</v>
      </c>
      <c r="W23" s="163">
        <f t="shared" si="9"/>
        <v>2</v>
      </c>
      <c r="X23" s="163">
        <f t="shared" si="9"/>
        <v>1</v>
      </c>
      <c r="Y23" s="163">
        <f t="shared" si="9"/>
        <v>8</v>
      </c>
      <c r="Z23" s="163">
        <f t="shared" si="9"/>
        <v>7</v>
      </c>
      <c r="AA23" s="163">
        <f t="shared" si="9"/>
        <v>6</v>
      </c>
      <c r="AB23" s="163">
        <f t="shared" si="9"/>
        <v>5</v>
      </c>
      <c r="AC23" s="163">
        <f t="shared" si="9"/>
        <v>4</v>
      </c>
      <c r="AD23" s="163">
        <f t="shared" si="9"/>
        <v>3</v>
      </c>
      <c r="AE23" s="163">
        <f t="shared" si="9"/>
        <v>2</v>
      </c>
      <c r="AF23" s="163">
        <f t="shared" si="9"/>
        <v>1</v>
      </c>
      <c r="AG23" s="163">
        <f t="shared" si="9"/>
        <v>8</v>
      </c>
      <c r="AH23" s="163">
        <f t="shared" si="9"/>
        <v>7</v>
      </c>
      <c r="AI23" s="163">
        <f t="shared" si="9"/>
        <v>6</v>
      </c>
      <c r="AJ23" s="163">
        <f t="shared" si="9"/>
        <v>5</v>
      </c>
      <c r="AK23" s="163">
        <f t="shared" si="9"/>
        <v>4</v>
      </c>
      <c r="AN23" s="126">
        <f t="shared" si="5"/>
        <v>0</v>
      </c>
      <c r="AO23" s="126">
        <f t="shared" si="5"/>
        <v>0</v>
      </c>
      <c r="AP23" s="126">
        <f t="shared" si="5"/>
        <v>0</v>
      </c>
      <c r="AQ23" s="126">
        <f t="shared" si="5"/>
        <v>0</v>
      </c>
      <c r="AR23" s="126">
        <f t="shared" si="6"/>
        <v>1</v>
      </c>
      <c r="AS23" s="126">
        <f t="shared" si="6"/>
        <v>1</v>
      </c>
      <c r="AT23" s="126">
        <f t="shared" si="6"/>
        <v>1</v>
      </c>
      <c r="AU23" s="126">
        <f t="shared" si="6"/>
        <v>1</v>
      </c>
      <c r="AV23" s="126">
        <f t="shared" si="6"/>
        <v>1</v>
      </c>
      <c r="AW23" s="126">
        <f t="shared" si="6"/>
        <v>1</v>
      </c>
      <c r="AX23" s="126">
        <f t="shared" si="6"/>
        <v>1</v>
      </c>
      <c r="AY23" s="126">
        <f t="shared" si="6"/>
        <v>1</v>
      </c>
      <c r="AZ23" s="126">
        <f t="shared" si="6"/>
        <v>1</v>
      </c>
      <c r="BA23" s="126">
        <f t="shared" si="6"/>
        <v>1</v>
      </c>
      <c r="BB23" s="126">
        <f t="shared" si="6"/>
        <v>1</v>
      </c>
      <c r="BC23" s="126">
        <f t="shared" si="6"/>
        <v>1</v>
      </c>
      <c r="BD23" s="126">
        <f t="shared" si="6"/>
        <v>1</v>
      </c>
      <c r="BE23" s="126">
        <f t="shared" si="6"/>
        <v>1</v>
      </c>
      <c r="BF23" s="126">
        <f t="shared" si="6"/>
        <v>1</v>
      </c>
      <c r="BG23" s="126">
        <f t="shared" si="6"/>
        <v>1</v>
      </c>
      <c r="BH23" s="126">
        <f t="shared" si="7"/>
        <v>1</v>
      </c>
      <c r="BI23" s="126">
        <f t="shared" si="7"/>
        <v>1</v>
      </c>
      <c r="BJ23" s="126">
        <f t="shared" si="7"/>
        <v>1</v>
      </c>
      <c r="BK23" s="126">
        <f t="shared" si="7"/>
        <v>1</v>
      </c>
      <c r="BL23" s="126">
        <f t="shared" si="7"/>
        <v>1</v>
      </c>
      <c r="BM23" s="126">
        <f t="shared" si="7"/>
        <v>1</v>
      </c>
      <c r="BN23" s="126">
        <f t="shared" si="7"/>
        <v>1</v>
      </c>
      <c r="BO23" s="126">
        <f t="shared" si="7"/>
        <v>1</v>
      </c>
      <c r="BP23" s="126">
        <f t="shared" si="7"/>
        <v>1</v>
      </c>
      <c r="BQ23" s="126">
        <f t="shared" si="7"/>
        <v>1</v>
      </c>
      <c r="BR23" s="126">
        <f t="shared" si="7"/>
        <v>1</v>
      </c>
    </row>
    <row r="24" spans="1:70">
      <c r="A24" s="205"/>
      <c r="B24" s="227"/>
      <c r="C24" s="211"/>
      <c r="D24" s="214"/>
      <c r="E24" s="214"/>
      <c r="F24" s="155" t="s">
        <v>489</v>
      </c>
      <c r="G24" s="165">
        <f>IF(G19&lt;&gt;$B$1,G19+1,1)</f>
        <v>4</v>
      </c>
      <c r="H24" s="165">
        <f t="shared" ref="H24:AK24" si="10">IF(H19&lt;&gt;$B$1,H19+1,1)</f>
        <v>3</v>
      </c>
      <c r="I24" s="165">
        <f t="shared" si="10"/>
        <v>2</v>
      </c>
      <c r="J24" s="165">
        <f t="shared" si="10"/>
        <v>1</v>
      </c>
      <c r="K24" s="165">
        <f t="shared" si="10"/>
        <v>8</v>
      </c>
      <c r="L24" s="165">
        <f t="shared" si="10"/>
        <v>7</v>
      </c>
      <c r="M24" s="165">
        <f t="shared" si="10"/>
        <v>6</v>
      </c>
      <c r="N24" s="165">
        <f t="shared" si="10"/>
        <v>5</v>
      </c>
      <c r="O24" s="165">
        <f t="shared" si="10"/>
        <v>4</v>
      </c>
      <c r="P24" s="165">
        <f t="shared" si="10"/>
        <v>3</v>
      </c>
      <c r="Q24" s="165">
        <f t="shared" si="10"/>
        <v>2</v>
      </c>
      <c r="R24" s="165">
        <f t="shared" si="10"/>
        <v>1</v>
      </c>
      <c r="S24" s="165">
        <f t="shared" si="10"/>
        <v>8</v>
      </c>
      <c r="T24" s="165">
        <f t="shared" si="10"/>
        <v>7</v>
      </c>
      <c r="U24" s="165">
        <f t="shared" si="10"/>
        <v>6</v>
      </c>
      <c r="V24" s="165">
        <f t="shared" si="10"/>
        <v>5</v>
      </c>
      <c r="W24" s="165">
        <f t="shared" si="10"/>
        <v>4</v>
      </c>
      <c r="X24" s="165">
        <f t="shared" si="10"/>
        <v>3</v>
      </c>
      <c r="Y24" s="165">
        <f t="shared" si="10"/>
        <v>2</v>
      </c>
      <c r="Z24" s="165">
        <f t="shared" si="10"/>
        <v>1</v>
      </c>
      <c r="AA24" s="165">
        <f t="shared" si="10"/>
        <v>8</v>
      </c>
      <c r="AB24" s="165">
        <f t="shared" si="10"/>
        <v>7</v>
      </c>
      <c r="AC24" s="165">
        <f t="shared" si="10"/>
        <v>6</v>
      </c>
      <c r="AD24" s="165">
        <f t="shared" si="10"/>
        <v>5</v>
      </c>
      <c r="AE24" s="165">
        <f t="shared" si="10"/>
        <v>4</v>
      </c>
      <c r="AF24" s="165">
        <f t="shared" si="10"/>
        <v>3</v>
      </c>
      <c r="AG24" s="165">
        <f t="shared" si="10"/>
        <v>2</v>
      </c>
      <c r="AH24" s="165">
        <f t="shared" si="10"/>
        <v>1</v>
      </c>
      <c r="AI24" s="165">
        <f t="shared" si="10"/>
        <v>8</v>
      </c>
      <c r="AJ24" s="165">
        <f t="shared" si="10"/>
        <v>7</v>
      </c>
      <c r="AK24" s="165">
        <f t="shared" si="10"/>
        <v>6</v>
      </c>
      <c r="AN24" s="126">
        <f t="shared" si="5"/>
        <v>0</v>
      </c>
      <c r="AO24" s="126">
        <f t="shared" si="5"/>
        <v>0</v>
      </c>
      <c r="AP24" s="126">
        <f t="shared" si="5"/>
        <v>0</v>
      </c>
      <c r="AQ24" s="126">
        <f t="shared" si="5"/>
        <v>0</v>
      </c>
      <c r="AR24" s="126">
        <f t="shared" si="6"/>
        <v>1</v>
      </c>
      <c r="AS24" s="126">
        <f t="shared" si="6"/>
        <v>1</v>
      </c>
      <c r="AT24" s="126">
        <f t="shared" si="6"/>
        <v>1</v>
      </c>
      <c r="AU24" s="126">
        <f t="shared" si="6"/>
        <v>1</v>
      </c>
      <c r="AV24" s="126">
        <f t="shared" si="6"/>
        <v>1</v>
      </c>
      <c r="AW24" s="126">
        <f t="shared" si="6"/>
        <v>1</v>
      </c>
      <c r="AX24" s="126">
        <f t="shared" si="6"/>
        <v>1</v>
      </c>
      <c r="AY24" s="126">
        <f t="shared" si="6"/>
        <v>1</v>
      </c>
      <c r="AZ24" s="126">
        <f t="shared" si="6"/>
        <v>1</v>
      </c>
      <c r="BA24" s="126">
        <f t="shared" si="6"/>
        <v>1</v>
      </c>
      <c r="BB24" s="126">
        <f t="shared" si="6"/>
        <v>1</v>
      </c>
      <c r="BC24" s="126">
        <f t="shared" si="6"/>
        <v>1</v>
      </c>
      <c r="BD24" s="126">
        <f t="shared" si="6"/>
        <v>1</v>
      </c>
      <c r="BE24" s="126">
        <f t="shared" si="6"/>
        <v>1</v>
      </c>
      <c r="BF24" s="126">
        <f t="shared" si="6"/>
        <v>1</v>
      </c>
      <c r="BG24" s="126">
        <f t="shared" si="6"/>
        <v>1</v>
      </c>
      <c r="BH24" s="126">
        <f t="shared" si="7"/>
        <v>1</v>
      </c>
      <c r="BI24" s="126">
        <f t="shared" si="7"/>
        <v>1</v>
      </c>
      <c r="BJ24" s="126">
        <f t="shared" si="7"/>
        <v>1</v>
      </c>
      <c r="BK24" s="126">
        <f t="shared" si="7"/>
        <v>1</v>
      </c>
      <c r="BL24" s="126">
        <f t="shared" si="7"/>
        <v>1</v>
      </c>
      <c r="BM24" s="126">
        <f t="shared" si="7"/>
        <v>1</v>
      </c>
      <c r="BN24" s="126">
        <f t="shared" si="7"/>
        <v>1</v>
      </c>
      <c r="BO24" s="126">
        <f t="shared" si="7"/>
        <v>1</v>
      </c>
      <c r="BP24" s="126">
        <f t="shared" si="7"/>
        <v>1</v>
      </c>
      <c r="BQ24" s="126">
        <f t="shared" si="7"/>
        <v>1</v>
      </c>
      <c r="BR24" s="126">
        <f t="shared" si="7"/>
        <v>1</v>
      </c>
    </row>
    <row r="25" spans="1:70">
      <c r="A25" s="205"/>
      <c r="B25" s="227"/>
      <c r="C25" s="211"/>
      <c r="D25" s="214"/>
      <c r="E25" s="216" t="s">
        <v>488</v>
      </c>
      <c r="F25" s="217"/>
      <c r="G25" s="166">
        <f>IF(G20&lt;&gt;$B$1,G20+1,1)</f>
        <v>6</v>
      </c>
      <c r="H25" s="166">
        <f t="shared" ref="H25:AK25" si="11">IF(H20&lt;&gt;$B$1,H20+1,1)</f>
        <v>5</v>
      </c>
      <c r="I25" s="166">
        <f t="shared" si="11"/>
        <v>4</v>
      </c>
      <c r="J25" s="166">
        <f t="shared" si="11"/>
        <v>3</v>
      </c>
      <c r="K25" s="166">
        <f t="shared" si="11"/>
        <v>2</v>
      </c>
      <c r="L25" s="166">
        <f t="shared" si="11"/>
        <v>1</v>
      </c>
      <c r="M25" s="166">
        <f t="shared" si="11"/>
        <v>8</v>
      </c>
      <c r="N25" s="166">
        <f t="shared" si="11"/>
        <v>7</v>
      </c>
      <c r="O25" s="166">
        <f t="shared" si="11"/>
        <v>6</v>
      </c>
      <c r="P25" s="166">
        <f t="shared" si="11"/>
        <v>5</v>
      </c>
      <c r="Q25" s="166">
        <f t="shared" si="11"/>
        <v>4</v>
      </c>
      <c r="R25" s="166">
        <f t="shared" si="11"/>
        <v>3</v>
      </c>
      <c r="S25" s="166">
        <f t="shared" si="11"/>
        <v>2</v>
      </c>
      <c r="T25" s="166">
        <f t="shared" si="11"/>
        <v>1</v>
      </c>
      <c r="U25" s="166">
        <f t="shared" si="11"/>
        <v>8</v>
      </c>
      <c r="V25" s="166">
        <f t="shared" si="11"/>
        <v>7</v>
      </c>
      <c r="W25" s="166">
        <f t="shared" si="11"/>
        <v>6</v>
      </c>
      <c r="X25" s="166">
        <f t="shared" si="11"/>
        <v>5</v>
      </c>
      <c r="Y25" s="166">
        <f t="shared" si="11"/>
        <v>4</v>
      </c>
      <c r="Z25" s="166">
        <f t="shared" si="11"/>
        <v>3</v>
      </c>
      <c r="AA25" s="166">
        <f t="shared" si="11"/>
        <v>2</v>
      </c>
      <c r="AB25" s="166">
        <f t="shared" si="11"/>
        <v>1</v>
      </c>
      <c r="AC25" s="166">
        <f t="shared" si="11"/>
        <v>8</v>
      </c>
      <c r="AD25" s="166">
        <f t="shared" si="11"/>
        <v>7</v>
      </c>
      <c r="AE25" s="166">
        <f t="shared" si="11"/>
        <v>6</v>
      </c>
      <c r="AF25" s="166">
        <f t="shared" si="11"/>
        <v>5</v>
      </c>
      <c r="AG25" s="166">
        <f t="shared" si="11"/>
        <v>4</v>
      </c>
      <c r="AH25" s="166">
        <f t="shared" si="11"/>
        <v>3</v>
      </c>
      <c r="AI25" s="166">
        <f t="shared" si="11"/>
        <v>2</v>
      </c>
      <c r="AJ25" s="166">
        <f t="shared" si="11"/>
        <v>1</v>
      </c>
      <c r="AK25" s="166">
        <f t="shared" si="11"/>
        <v>8</v>
      </c>
      <c r="AN25" s="126">
        <f t="shared" si="5"/>
        <v>0</v>
      </c>
      <c r="AO25" s="126">
        <f t="shared" si="5"/>
        <v>0</v>
      </c>
      <c r="AP25" s="126">
        <f t="shared" si="5"/>
        <v>0</v>
      </c>
      <c r="AQ25" s="126">
        <f t="shared" si="5"/>
        <v>0</v>
      </c>
      <c r="AR25" s="126">
        <f t="shared" si="6"/>
        <v>1</v>
      </c>
      <c r="AS25" s="126">
        <f t="shared" si="6"/>
        <v>1</v>
      </c>
      <c r="AT25" s="126">
        <f t="shared" si="6"/>
        <v>1</v>
      </c>
      <c r="AU25" s="126">
        <f t="shared" si="6"/>
        <v>1</v>
      </c>
      <c r="AV25" s="126">
        <f t="shared" si="6"/>
        <v>1</v>
      </c>
      <c r="AW25" s="126">
        <f t="shared" si="6"/>
        <v>1</v>
      </c>
      <c r="AX25" s="126">
        <f t="shared" si="6"/>
        <v>1</v>
      </c>
      <c r="AY25" s="126">
        <f t="shared" si="6"/>
        <v>1</v>
      </c>
      <c r="AZ25" s="126">
        <f t="shared" si="6"/>
        <v>1</v>
      </c>
      <c r="BA25" s="126">
        <f t="shared" si="6"/>
        <v>1</v>
      </c>
      <c r="BB25" s="126">
        <f t="shared" si="6"/>
        <v>1</v>
      </c>
      <c r="BC25" s="126">
        <f t="shared" si="6"/>
        <v>1</v>
      </c>
      <c r="BD25" s="126">
        <f t="shared" si="6"/>
        <v>1</v>
      </c>
      <c r="BE25" s="126">
        <f t="shared" si="6"/>
        <v>1</v>
      </c>
      <c r="BF25" s="126">
        <f t="shared" si="6"/>
        <v>1</v>
      </c>
      <c r="BG25" s="126">
        <f t="shared" si="6"/>
        <v>1</v>
      </c>
      <c r="BH25" s="126">
        <f t="shared" si="7"/>
        <v>1</v>
      </c>
      <c r="BI25" s="126">
        <f t="shared" si="7"/>
        <v>1</v>
      </c>
      <c r="BJ25" s="126">
        <f t="shared" si="7"/>
        <v>1</v>
      </c>
      <c r="BK25" s="126">
        <f t="shared" si="7"/>
        <v>1</v>
      </c>
      <c r="BL25" s="126">
        <f t="shared" si="7"/>
        <v>1</v>
      </c>
      <c r="BM25" s="126">
        <f t="shared" si="7"/>
        <v>1</v>
      </c>
      <c r="BN25" s="126">
        <f t="shared" si="7"/>
        <v>1</v>
      </c>
      <c r="BO25" s="126">
        <f t="shared" si="7"/>
        <v>1</v>
      </c>
      <c r="BP25" s="126">
        <f t="shared" si="7"/>
        <v>1</v>
      </c>
      <c r="BQ25" s="126">
        <f t="shared" si="7"/>
        <v>1</v>
      </c>
      <c r="BR25" s="126">
        <f t="shared" si="7"/>
        <v>1</v>
      </c>
    </row>
    <row r="26" spans="1:70">
      <c r="A26" s="225"/>
      <c r="B26" s="228"/>
      <c r="C26" s="212"/>
      <c r="D26" s="218" t="s">
        <v>490</v>
      </c>
      <c r="E26" s="219"/>
      <c r="F26" s="219"/>
      <c r="G26" s="167">
        <f>IF(G21&lt;&gt;$B$1,G21+1,1)</f>
        <v>8</v>
      </c>
      <c r="H26" s="167">
        <f t="shared" ref="H26:AK26" si="12">IF(H21&lt;&gt;$B$1,H21+1,1)</f>
        <v>7</v>
      </c>
      <c r="I26" s="167">
        <f t="shared" si="12"/>
        <v>6</v>
      </c>
      <c r="J26" s="167">
        <f t="shared" si="12"/>
        <v>5</v>
      </c>
      <c r="K26" s="167">
        <f t="shared" si="12"/>
        <v>4</v>
      </c>
      <c r="L26" s="167">
        <f t="shared" si="12"/>
        <v>3</v>
      </c>
      <c r="M26" s="167">
        <f t="shared" si="12"/>
        <v>2</v>
      </c>
      <c r="N26" s="167">
        <f t="shared" si="12"/>
        <v>1</v>
      </c>
      <c r="O26" s="167">
        <f t="shared" si="12"/>
        <v>8</v>
      </c>
      <c r="P26" s="167">
        <f t="shared" si="12"/>
        <v>7</v>
      </c>
      <c r="Q26" s="167">
        <f t="shared" si="12"/>
        <v>6</v>
      </c>
      <c r="R26" s="167">
        <f t="shared" si="12"/>
        <v>5</v>
      </c>
      <c r="S26" s="167">
        <f t="shared" si="12"/>
        <v>4</v>
      </c>
      <c r="T26" s="167">
        <f t="shared" si="12"/>
        <v>3</v>
      </c>
      <c r="U26" s="167">
        <f t="shared" si="12"/>
        <v>2</v>
      </c>
      <c r="V26" s="167">
        <f t="shared" si="12"/>
        <v>1</v>
      </c>
      <c r="W26" s="167">
        <f t="shared" si="12"/>
        <v>8</v>
      </c>
      <c r="X26" s="167">
        <f t="shared" si="12"/>
        <v>7</v>
      </c>
      <c r="Y26" s="167">
        <f t="shared" si="12"/>
        <v>6</v>
      </c>
      <c r="Z26" s="167">
        <f t="shared" si="12"/>
        <v>5</v>
      </c>
      <c r="AA26" s="167">
        <f t="shared" si="12"/>
        <v>4</v>
      </c>
      <c r="AB26" s="167">
        <f t="shared" si="12"/>
        <v>3</v>
      </c>
      <c r="AC26" s="167">
        <f t="shared" si="12"/>
        <v>2</v>
      </c>
      <c r="AD26" s="167">
        <f t="shared" si="12"/>
        <v>1</v>
      </c>
      <c r="AE26" s="167">
        <f t="shared" si="12"/>
        <v>8</v>
      </c>
      <c r="AF26" s="167">
        <f t="shared" si="12"/>
        <v>7</v>
      </c>
      <c r="AG26" s="167">
        <f t="shared" si="12"/>
        <v>6</v>
      </c>
      <c r="AH26" s="167">
        <f t="shared" si="12"/>
        <v>5</v>
      </c>
      <c r="AI26" s="167">
        <f t="shared" si="12"/>
        <v>4</v>
      </c>
      <c r="AJ26" s="167">
        <f t="shared" si="12"/>
        <v>3</v>
      </c>
      <c r="AK26" s="167">
        <f t="shared" si="12"/>
        <v>2</v>
      </c>
      <c r="AN26" s="126">
        <f t="shared" si="5"/>
        <v>0</v>
      </c>
      <c r="AO26" s="126">
        <f t="shared" si="5"/>
        <v>0</v>
      </c>
      <c r="AP26" s="126">
        <f t="shared" si="5"/>
        <v>0</v>
      </c>
      <c r="AQ26" s="126">
        <f t="shared" si="5"/>
        <v>0</v>
      </c>
      <c r="AR26" s="126">
        <f t="shared" si="6"/>
        <v>1</v>
      </c>
      <c r="AS26" s="126">
        <f t="shared" si="6"/>
        <v>1</v>
      </c>
      <c r="AT26" s="126">
        <f t="shared" si="6"/>
        <v>1</v>
      </c>
      <c r="AU26" s="126">
        <f t="shared" si="6"/>
        <v>1</v>
      </c>
      <c r="AV26" s="126">
        <f t="shared" si="6"/>
        <v>1</v>
      </c>
      <c r="AW26" s="126">
        <f t="shared" si="6"/>
        <v>1</v>
      </c>
      <c r="AX26" s="126">
        <f t="shared" si="6"/>
        <v>1</v>
      </c>
      <c r="AY26" s="126">
        <f t="shared" si="6"/>
        <v>1</v>
      </c>
      <c r="AZ26" s="126">
        <f t="shared" si="6"/>
        <v>1</v>
      </c>
      <c r="BA26" s="126">
        <f t="shared" si="6"/>
        <v>1</v>
      </c>
      <c r="BB26" s="126">
        <f t="shared" si="6"/>
        <v>1</v>
      </c>
      <c r="BC26" s="126">
        <f t="shared" si="6"/>
        <v>1</v>
      </c>
      <c r="BD26" s="126">
        <f t="shared" si="6"/>
        <v>1</v>
      </c>
      <c r="BE26" s="126">
        <f t="shared" si="6"/>
        <v>1</v>
      </c>
      <c r="BF26" s="126">
        <f t="shared" si="6"/>
        <v>1</v>
      </c>
      <c r="BG26" s="126">
        <f t="shared" si="6"/>
        <v>1</v>
      </c>
      <c r="BH26" s="126">
        <f t="shared" si="7"/>
        <v>1</v>
      </c>
      <c r="BI26" s="126">
        <f t="shared" si="7"/>
        <v>1</v>
      </c>
      <c r="BJ26" s="126">
        <f t="shared" si="7"/>
        <v>1</v>
      </c>
      <c r="BK26" s="126">
        <f t="shared" si="7"/>
        <v>1</v>
      </c>
      <c r="BL26" s="126">
        <f t="shared" si="7"/>
        <v>1</v>
      </c>
      <c r="BM26" s="126">
        <f t="shared" si="7"/>
        <v>1</v>
      </c>
      <c r="BN26" s="126">
        <f t="shared" si="7"/>
        <v>1</v>
      </c>
      <c r="BO26" s="126">
        <f t="shared" si="7"/>
        <v>1</v>
      </c>
      <c r="BP26" s="126">
        <f t="shared" si="7"/>
        <v>1</v>
      </c>
      <c r="BQ26" s="126">
        <f t="shared" si="7"/>
        <v>1</v>
      </c>
      <c r="BR26" s="126">
        <f t="shared" si="7"/>
        <v>1</v>
      </c>
    </row>
    <row r="27" spans="1:70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3"/>
    </row>
    <row r="28" spans="1:70">
      <c r="A28" s="204">
        <v>0.29166666666666669</v>
      </c>
      <c r="B28" s="226">
        <v>0.41666666666666669</v>
      </c>
      <c r="C28" s="210" t="s">
        <v>460</v>
      </c>
      <c r="D28" s="213" t="s">
        <v>459</v>
      </c>
      <c r="E28" s="215" t="s">
        <v>458</v>
      </c>
      <c r="F28" s="152" t="s">
        <v>457</v>
      </c>
      <c r="G28" s="163">
        <f t="shared" ref="G28:V31" si="13">IF(G23&lt;&gt;$B$1,G23+1,1)</f>
        <v>3</v>
      </c>
      <c r="H28" s="163">
        <f t="shared" si="13"/>
        <v>2</v>
      </c>
      <c r="I28" s="163">
        <f t="shared" si="13"/>
        <v>1</v>
      </c>
      <c r="J28" s="163">
        <f t="shared" si="13"/>
        <v>8</v>
      </c>
      <c r="K28" s="163">
        <f t="shared" si="13"/>
        <v>7</v>
      </c>
      <c r="L28" s="163">
        <f t="shared" si="13"/>
        <v>6</v>
      </c>
      <c r="M28" s="163">
        <f t="shared" si="13"/>
        <v>5</v>
      </c>
      <c r="N28" s="163">
        <f t="shared" si="13"/>
        <v>4</v>
      </c>
      <c r="O28" s="163">
        <f t="shared" si="13"/>
        <v>3</v>
      </c>
      <c r="P28" s="163">
        <f t="shared" si="13"/>
        <v>2</v>
      </c>
      <c r="Q28" s="163">
        <f t="shared" si="13"/>
        <v>1</v>
      </c>
      <c r="R28" s="163">
        <f t="shared" si="13"/>
        <v>8</v>
      </c>
      <c r="S28" s="163">
        <f t="shared" si="13"/>
        <v>7</v>
      </c>
      <c r="T28" s="163">
        <f t="shared" si="13"/>
        <v>6</v>
      </c>
      <c r="U28" s="163">
        <f t="shared" si="13"/>
        <v>5</v>
      </c>
      <c r="V28" s="163">
        <f t="shared" si="13"/>
        <v>4</v>
      </c>
      <c r="W28" s="163">
        <f t="shared" ref="W28:AK28" si="14">IF(W23&lt;&gt;$B$1,W23+1,1)</f>
        <v>3</v>
      </c>
      <c r="X28" s="163">
        <f t="shared" si="14"/>
        <v>2</v>
      </c>
      <c r="Y28" s="163">
        <f t="shared" si="14"/>
        <v>1</v>
      </c>
      <c r="Z28" s="163">
        <f t="shared" si="14"/>
        <v>8</v>
      </c>
      <c r="AA28" s="163">
        <f t="shared" si="14"/>
        <v>7</v>
      </c>
      <c r="AB28" s="163">
        <f t="shared" si="14"/>
        <v>6</v>
      </c>
      <c r="AC28" s="163">
        <f t="shared" si="14"/>
        <v>5</v>
      </c>
      <c r="AD28" s="163">
        <f t="shared" si="14"/>
        <v>4</v>
      </c>
      <c r="AE28" s="163">
        <f t="shared" si="14"/>
        <v>3</v>
      </c>
      <c r="AF28" s="163">
        <f t="shared" si="14"/>
        <v>2</v>
      </c>
      <c r="AG28" s="163">
        <f t="shared" si="14"/>
        <v>1</v>
      </c>
      <c r="AH28" s="163">
        <f t="shared" si="14"/>
        <v>8</v>
      </c>
      <c r="AI28" s="163">
        <f t="shared" si="14"/>
        <v>7</v>
      </c>
      <c r="AJ28" s="163">
        <f t="shared" si="14"/>
        <v>6</v>
      </c>
      <c r="AK28" s="163">
        <f t="shared" si="14"/>
        <v>5</v>
      </c>
      <c r="AN28" s="126">
        <f t="shared" si="5"/>
        <v>0</v>
      </c>
      <c r="AO28" s="126">
        <f t="shared" si="5"/>
        <v>0</v>
      </c>
      <c r="AP28" s="126">
        <f t="shared" si="5"/>
        <v>0</v>
      </c>
      <c r="AQ28" s="126">
        <f t="shared" si="5"/>
        <v>0</v>
      </c>
      <c r="AR28" s="126">
        <f t="shared" si="6"/>
        <v>1</v>
      </c>
      <c r="AS28" s="126">
        <f t="shared" si="6"/>
        <v>1</v>
      </c>
      <c r="AT28" s="126">
        <f t="shared" si="6"/>
        <v>1</v>
      </c>
      <c r="AU28" s="126">
        <f t="shared" si="6"/>
        <v>1</v>
      </c>
      <c r="AV28" s="126">
        <f t="shared" si="6"/>
        <v>1</v>
      </c>
      <c r="AW28" s="126">
        <f t="shared" si="6"/>
        <v>1</v>
      </c>
      <c r="AX28" s="126">
        <f t="shared" si="6"/>
        <v>1</v>
      </c>
      <c r="AY28" s="126">
        <f t="shared" si="6"/>
        <v>1</v>
      </c>
      <c r="AZ28" s="126">
        <f t="shared" si="6"/>
        <v>1</v>
      </c>
      <c r="BA28" s="126">
        <f t="shared" si="6"/>
        <v>1</v>
      </c>
      <c r="BB28" s="126">
        <f t="shared" si="6"/>
        <v>1</v>
      </c>
      <c r="BC28" s="126">
        <f t="shared" si="6"/>
        <v>1</v>
      </c>
      <c r="BD28" s="126">
        <f t="shared" si="6"/>
        <v>1</v>
      </c>
      <c r="BE28" s="126">
        <f t="shared" si="6"/>
        <v>1</v>
      </c>
      <c r="BF28" s="126">
        <f t="shared" si="6"/>
        <v>1</v>
      </c>
      <c r="BG28" s="126">
        <f t="shared" si="6"/>
        <v>1</v>
      </c>
      <c r="BH28" s="126">
        <f t="shared" si="7"/>
        <v>1</v>
      </c>
      <c r="BI28" s="126">
        <f t="shared" si="7"/>
        <v>1</v>
      </c>
      <c r="BJ28" s="126">
        <f t="shared" si="7"/>
        <v>1</v>
      </c>
      <c r="BK28" s="126">
        <f t="shared" si="7"/>
        <v>1</v>
      </c>
      <c r="BL28" s="126">
        <f t="shared" si="7"/>
        <v>1</v>
      </c>
      <c r="BM28" s="126">
        <f t="shared" si="7"/>
        <v>1</v>
      </c>
      <c r="BN28" s="126">
        <f t="shared" si="7"/>
        <v>1</v>
      </c>
      <c r="BO28" s="126">
        <f t="shared" si="7"/>
        <v>1</v>
      </c>
      <c r="BP28" s="126">
        <f t="shared" si="7"/>
        <v>1</v>
      </c>
      <c r="BQ28" s="126">
        <f t="shared" si="7"/>
        <v>1</v>
      </c>
      <c r="BR28" s="126">
        <f t="shared" si="7"/>
        <v>1</v>
      </c>
    </row>
    <row r="29" spans="1:70">
      <c r="A29" s="205"/>
      <c r="B29" s="227"/>
      <c r="C29" s="211"/>
      <c r="D29" s="214"/>
      <c r="E29" s="214"/>
      <c r="F29" s="155" t="s">
        <v>489</v>
      </c>
      <c r="G29" s="165">
        <f t="shared" si="13"/>
        <v>5</v>
      </c>
      <c r="H29" s="165">
        <f t="shared" ref="H29:AK29" si="15">IF(H24&lt;&gt;$B$1,H24+1,1)</f>
        <v>4</v>
      </c>
      <c r="I29" s="165">
        <f t="shared" si="15"/>
        <v>3</v>
      </c>
      <c r="J29" s="165">
        <f t="shared" si="15"/>
        <v>2</v>
      </c>
      <c r="K29" s="165">
        <f t="shared" si="15"/>
        <v>1</v>
      </c>
      <c r="L29" s="165">
        <f t="shared" si="15"/>
        <v>8</v>
      </c>
      <c r="M29" s="165">
        <f t="shared" si="15"/>
        <v>7</v>
      </c>
      <c r="N29" s="165">
        <f t="shared" si="15"/>
        <v>6</v>
      </c>
      <c r="O29" s="165">
        <f t="shared" si="15"/>
        <v>5</v>
      </c>
      <c r="P29" s="165">
        <f t="shared" si="15"/>
        <v>4</v>
      </c>
      <c r="Q29" s="165">
        <f t="shared" si="15"/>
        <v>3</v>
      </c>
      <c r="R29" s="165">
        <f t="shared" si="15"/>
        <v>2</v>
      </c>
      <c r="S29" s="165">
        <f t="shared" si="15"/>
        <v>1</v>
      </c>
      <c r="T29" s="165">
        <f t="shared" si="15"/>
        <v>8</v>
      </c>
      <c r="U29" s="165">
        <f t="shared" si="15"/>
        <v>7</v>
      </c>
      <c r="V29" s="165">
        <f t="shared" si="15"/>
        <v>6</v>
      </c>
      <c r="W29" s="165">
        <f t="shared" si="15"/>
        <v>5</v>
      </c>
      <c r="X29" s="165">
        <f t="shared" si="15"/>
        <v>4</v>
      </c>
      <c r="Y29" s="165">
        <f t="shared" si="15"/>
        <v>3</v>
      </c>
      <c r="Z29" s="165">
        <f t="shared" si="15"/>
        <v>2</v>
      </c>
      <c r="AA29" s="165">
        <f t="shared" si="15"/>
        <v>1</v>
      </c>
      <c r="AB29" s="165">
        <f t="shared" si="15"/>
        <v>8</v>
      </c>
      <c r="AC29" s="165">
        <f t="shared" si="15"/>
        <v>7</v>
      </c>
      <c r="AD29" s="165">
        <f t="shared" si="15"/>
        <v>6</v>
      </c>
      <c r="AE29" s="165">
        <f t="shared" si="15"/>
        <v>5</v>
      </c>
      <c r="AF29" s="165">
        <f t="shared" si="15"/>
        <v>4</v>
      </c>
      <c r="AG29" s="165">
        <f t="shared" si="15"/>
        <v>3</v>
      </c>
      <c r="AH29" s="165">
        <f t="shared" si="15"/>
        <v>2</v>
      </c>
      <c r="AI29" s="165">
        <f t="shared" si="15"/>
        <v>1</v>
      </c>
      <c r="AJ29" s="165">
        <f t="shared" si="15"/>
        <v>8</v>
      </c>
      <c r="AK29" s="165">
        <f t="shared" si="15"/>
        <v>7</v>
      </c>
      <c r="AN29" s="126">
        <f t="shared" si="5"/>
        <v>0</v>
      </c>
      <c r="AO29" s="126">
        <f t="shared" si="5"/>
        <v>0</v>
      </c>
      <c r="AP29" s="126">
        <f t="shared" si="5"/>
        <v>0</v>
      </c>
      <c r="AQ29" s="126">
        <f t="shared" si="5"/>
        <v>0</v>
      </c>
      <c r="AR29" s="126">
        <f t="shared" si="6"/>
        <v>1</v>
      </c>
      <c r="AS29" s="126">
        <f t="shared" si="6"/>
        <v>1</v>
      </c>
      <c r="AT29" s="126">
        <f t="shared" si="6"/>
        <v>1</v>
      </c>
      <c r="AU29" s="126">
        <f t="shared" si="6"/>
        <v>1</v>
      </c>
      <c r="AV29" s="126">
        <f t="shared" si="6"/>
        <v>1</v>
      </c>
      <c r="AW29" s="126">
        <f t="shared" si="6"/>
        <v>1</v>
      </c>
      <c r="AX29" s="126">
        <f t="shared" si="6"/>
        <v>1</v>
      </c>
      <c r="AY29" s="126">
        <f t="shared" si="6"/>
        <v>1</v>
      </c>
      <c r="AZ29" s="126">
        <f t="shared" si="6"/>
        <v>1</v>
      </c>
      <c r="BA29" s="126">
        <f t="shared" si="6"/>
        <v>1</v>
      </c>
      <c r="BB29" s="126">
        <f t="shared" si="6"/>
        <v>1</v>
      </c>
      <c r="BC29" s="126">
        <f t="shared" si="6"/>
        <v>1</v>
      </c>
      <c r="BD29" s="126">
        <f t="shared" si="6"/>
        <v>1</v>
      </c>
      <c r="BE29" s="126">
        <f t="shared" si="6"/>
        <v>1</v>
      </c>
      <c r="BF29" s="126">
        <f t="shared" si="6"/>
        <v>1</v>
      </c>
      <c r="BG29" s="126">
        <f t="shared" si="6"/>
        <v>1</v>
      </c>
      <c r="BH29" s="126">
        <f t="shared" si="7"/>
        <v>1</v>
      </c>
      <c r="BI29" s="126">
        <f t="shared" si="7"/>
        <v>1</v>
      </c>
      <c r="BJ29" s="126">
        <f t="shared" si="7"/>
        <v>1</v>
      </c>
      <c r="BK29" s="126">
        <f t="shared" si="7"/>
        <v>1</v>
      </c>
      <c r="BL29" s="126">
        <f t="shared" si="7"/>
        <v>1</v>
      </c>
      <c r="BM29" s="126">
        <f t="shared" si="7"/>
        <v>1</v>
      </c>
      <c r="BN29" s="126">
        <f t="shared" si="7"/>
        <v>1</v>
      </c>
      <c r="BO29" s="126">
        <f t="shared" si="7"/>
        <v>1</v>
      </c>
      <c r="BP29" s="126">
        <f t="shared" si="7"/>
        <v>1</v>
      </c>
      <c r="BQ29" s="126">
        <f t="shared" si="7"/>
        <v>1</v>
      </c>
      <c r="BR29" s="126">
        <f t="shared" si="7"/>
        <v>1</v>
      </c>
    </row>
    <row r="30" spans="1:70">
      <c r="A30" s="205"/>
      <c r="B30" s="227"/>
      <c r="C30" s="211"/>
      <c r="D30" s="214"/>
      <c r="E30" s="216" t="s">
        <v>488</v>
      </c>
      <c r="F30" s="217"/>
      <c r="G30" s="166">
        <f t="shared" si="13"/>
        <v>7</v>
      </c>
      <c r="H30" s="166">
        <f t="shared" ref="H30:AK30" si="16">IF(H25&lt;&gt;$B$1,H25+1,1)</f>
        <v>6</v>
      </c>
      <c r="I30" s="166">
        <f t="shared" si="16"/>
        <v>5</v>
      </c>
      <c r="J30" s="166">
        <f t="shared" si="16"/>
        <v>4</v>
      </c>
      <c r="K30" s="166">
        <f t="shared" si="16"/>
        <v>3</v>
      </c>
      <c r="L30" s="166">
        <f t="shared" si="16"/>
        <v>2</v>
      </c>
      <c r="M30" s="166">
        <f t="shared" si="16"/>
        <v>1</v>
      </c>
      <c r="N30" s="166">
        <f t="shared" si="16"/>
        <v>8</v>
      </c>
      <c r="O30" s="166">
        <f t="shared" si="16"/>
        <v>7</v>
      </c>
      <c r="P30" s="166">
        <f t="shared" si="16"/>
        <v>6</v>
      </c>
      <c r="Q30" s="166">
        <f t="shared" si="16"/>
        <v>5</v>
      </c>
      <c r="R30" s="166">
        <f t="shared" si="16"/>
        <v>4</v>
      </c>
      <c r="S30" s="166">
        <f t="shared" si="16"/>
        <v>3</v>
      </c>
      <c r="T30" s="166">
        <f t="shared" si="16"/>
        <v>2</v>
      </c>
      <c r="U30" s="166">
        <f t="shared" si="16"/>
        <v>1</v>
      </c>
      <c r="V30" s="166">
        <f t="shared" si="16"/>
        <v>8</v>
      </c>
      <c r="W30" s="166">
        <f t="shared" si="16"/>
        <v>7</v>
      </c>
      <c r="X30" s="166">
        <f t="shared" si="16"/>
        <v>6</v>
      </c>
      <c r="Y30" s="166">
        <f t="shared" si="16"/>
        <v>5</v>
      </c>
      <c r="Z30" s="166">
        <f t="shared" si="16"/>
        <v>4</v>
      </c>
      <c r="AA30" s="166">
        <f t="shared" si="16"/>
        <v>3</v>
      </c>
      <c r="AB30" s="166">
        <f t="shared" si="16"/>
        <v>2</v>
      </c>
      <c r="AC30" s="166">
        <f t="shared" si="16"/>
        <v>1</v>
      </c>
      <c r="AD30" s="166">
        <f t="shared" si="16"/>
        <v>8</v>
      </c>
      <c r="AE30" s="166">
        <f t="shared" si="16"/>
        <v>7</v>
      </c>
      <c r="AF30" s="166">
        <f t="shared" si="16"/>
        <v>6</v>
      </c>
      <c r="AG30" s="166">
        <f t="shared" si="16"/>
        <v>5</v>
      </c>
      <c r="AH30" s="166">
        <f t="shared" si="16"/>
        <v>4</v>
      </c>
      <c r="AI30" s="166">
        <f t="shared" si="16"/>
        <v>3</v>
      </c>
      <c r="AJ30" s="166">
        <f t="shared" si="16"/>
        <v>2</v>
      </c>
      <c r="AK30" s="166">
        <f t="shared" si="16"/>
        <v>1</v>
      </c>
      <c r="AN30" s="126">
        <f t="shared" si="5"/>
        <v>0</v>
      </c>
      <c r="AO30" s="126">
        <f t="shared" si="5"/>
        <v>0</v>
      </c>
      <c r="AP30" s="126">
        <f t="shared" si="5"/>
        <v>0</v>
      </c>
      <c r="AQ30" s="126">
        <f t="shared" si="5"/>
        <v>0</v>
      </c>
      <c r="AR30" s="126">
        <f t="shared" si="6"/>
        <v>1</v>
      </c>
      <c r="AS30" s="126">
        <f t="shared" si="6"/>
        <v>1</v>
      </c>
      <c r="AT30" s="126">
        <f t="shared" si="6"/>
        <v>1</v>
      </c>
      <c r="AU30" s="126">
        <f t="shared" si="6"/>
        <v>1</v>
      </c>
      <c r="AV30" s="126">
        <f t="shared" si="6"/>
        <v>1</v>
      </c>
      <c r="AW30" s="126">
        <f t="shared" si="6"/>
        <v>1</v>
      </c>
      <c r="AX30" s="126">
        <f t="shared" si="6"/>
        <v>1</v>
      </c>
      <c r="AY30" s="126">
        <f t="shared" si="6"/>
        <v>1</v>
      </c>
      <c r="AZ30" s="126">
        <f t="shared" si="6"/>
        <v>1</v>
      </c>
      <c r="BA30" s="126">
        <f t="shared" si="6"/>
        <v>1</v>
      </c>
      <c r="BB30" s="126">
        <f t="shared" si="6"/>
        <v>1</v>
      </c>
      <c r="BC30" s="126">
        <f t="shared" si="6"/>
        <v>1</v>
      </c>
      <c r="BD30" s="126">
        <f t="shared" si="6"/>
        <v>1</v>
      </c>
      <c r="BE30" s="126">
        <f t="shared" si="6"/>
        <v>1</v>
      </c>
      <c r="BF30" s="126">
        <f t="shared" si="6"/>
        <v>1</v>
      </c>
      <c r="BG30" s="126">
        <f t="shared" si="6"/>
        <v>1</v>
      </c>
      <c r="BH30" s="126">
        <f t="shared" si="7"/>
        <v>1</v>
      </c>
      <c r="BI30" s="126">
        <f t="shared" si="7"/>
        <v>1</v>
      </c>
      <c r="BJ30" s="126">
        <f t="shared" si="7"/>
        <v>1</v>
      </c>
      <c r="BK30" s="126">
        <f t="shared" si="7"/>
        <v>1</v>
      </c>
      <c r="BL30" s="126">
        <f t="shared" si="7"/>
        <v>1</v>
      </c>
      <c r="BM30" s="126">
        <f t="shared" si="7"/>
        <v>1</v>
      </c>
      <c r="BN30" s="126">
        <f t="shared" si="7"/>
        <v>1</v>
      </c>
      <c r="BO30" s="126">
        <f t="shared" si="7"/>
        <v>1</v>
      </c>
      <c r="BP30" s="126">
        <f t="shared" si="7"/>
        <v>1</v>
      </c>
      <c r="BQ30" s="126">
        <f t="shared" si="7"/>
        <v>1</v>
      </c>
      <c r="BR30" s="126">
        <f t="shared" si="7"/>
        <v>1</v>
      </c>
    </row>
    <row r="31" spans="1:70">
      <c r="A31" s="225"/>
      <c r="B31" s="228"/>
      <c r="C31" s="212"/>
      <c r="D31" s="218" t="s">
        <v>490</v>
      </c>
      <c r="E31" s="219"/>
      <c r="F31" s="219"/>
      <c r="G31" s="167">
        <f t="shared" si="13"/>
        <v>1</v>
      </c>
      <c r="H31" s="167">
        <f t="shared" ref="H31:AK31" si="17">IF(H26&lt;&gt;$B$1,H26+1,1)</f>
        <v>8</v>
      </c>
      <c r="I31" s="167">
        <f t="shared" si="17"/>
        <v>7</v>
      </c>
      <c r="J31" s="167">
        <f t="shared" si="17"/>
        <v>6</v>
      </c>
      <c r="K31" s="167">
        <f t="shared" si="17"/>
        <v>5</v>
      </c>
      <c r="L31" s="167">
        <f t="shared" si="17"/>
        <v>4</v>
      </c>
      <c r="M31" s="167">
        <f t="shared" si="17"/>
        <v>3</v>
      </c>
      <c r="N31" s="167">
        <f t="shared" si="17"/>
        <v>2</v>
      </c>
      <c r="O31" s="167">
        <f t="shared" si="17"/>
        <v>1</v>
      </c>
      <c r="P31" s="167">
        <f t="shared" si="17"/>
        <v>8</v>
      </c>
      <c r="Q31" s="167">
        <f t="shared" si="17"/>
        <v>7</v>
      </c>
      <c r="R31" s="167">
        <f t="shared" si="17"/>
        <v>6</v>
      </c>
      <c r="S31" s="167">
        <f t="shared" si="17"/>
        <v>5</v>
      </c>
      <c r="T31" s="167">
        <f t="shared" si="17"/>
        <v>4</v>
      </c>
      <c r="U31" s="167">
        <f t="shared" si="17"/>
        <v>3</v>
      </c>
      <c r="V31" s="167">
        <f t="shared" si="17"/>
        <v>2</v>
      </c>
      <c r="W31" s="167">
        <f t="shared" si="17"/>
        <v>1</v>
      </c>
      <c r="X31" s="167">
        <f t="shared" si="17"/>
        <v>8</v>
      </c>
      <c r="Y31" s="167">
        <f t="shared" si="17"/>
        <v>7</v>
      </c>
      <c r="Z31" s="167">
        <f t="shared" si="17"/>
        <v>6</v>
      </c>
      <c r="AA31" s="167">
        <f t="shared" si="17"/>
        <v>5</v>
      </c>
      <c r="AB31" s="167">
        <f t="shared" si="17"/>
        <v>4</v>
      </c>
      <c r="AC31" s="167">
        <f t="shared" si="17"/>
        <v>3</v>
      </c>
      <c r="AD31" s="167">
        <f t="shared" si="17"/>
        <v>2</v>
      </c>
      <c r="AE31" s="167">
        <f t="shared" si="17"/>
        <v>1</v>
      </c>
      <c r="AF31" s="167">
        <f t="shared" si="17"/>
        <v>8</v>
      </c>
      <c r="AG31" s="167">
        <f t="shared" si="17"/>
        <v>7</v>
      </c>
      <c r="AH31" s="167">
        <f t="shared" si="17"/>
        <v>6</v>
      </c>
      <c r="AI31" s="167">
        <f t="shared" si="17"/>
        <v>5</v>
      </c>
      <c r="AJ31" s="167">
        <f t="shared" si="17"/>
        <v>4</v>
      </c>
      <c r="AK31" s="167">
        <f t="shared" si="17"/>
        <v>3</v>
      </c>
      <c r="AN31" s="126">
        <f t="shared" si="5"/>
        <v>0</v>
      </c>
      <c r="AO31" s="126">
        <f t="shared" si="5"/>
        <v>0</v>
      </c>
      <c r="AP31" s="126">
        <f t="shared" si="5"/>
        <v>0</v>
      </c>
      <c r="AQ31" s="126">
        <f t="shared" si="5"/>
        <v>0</v>
      </c>
      <c r="AR31" s="126">
        <f t="shared" si="6"/>
        <v>1</v>
      </c>
      <c r="AS31" s="126">
        <f t="shared" si="6"/>
        <v>1</v>
      </c>
      <c r="AT31" s="126">
        <f t="shared" si="6"/>
        <v>1</v>
      </c>
      <c r="AU31" s="126">
        <f t="shared" si="6"/>
        <v>1</v>
      </c>
      <c r="AV31" s="126">
        <f t="shared" si="6"/>
        <v>1</v>
      </c>
      <c r="AW31" s="126">
        <f t="shared" si="6"/>
        <v>1</v>
      </c>
      <c r="AX31" s="126">
        <f t="shared" si="6"/>
        <v>1</v>
      </c>
      <c r="AY31" s="126">
        <f t="shared" si="6"/>
        <v>1</v>
      </c>
      <c r="AZ31" s="126">
        <f t="shared" si="6"/>
        <v>1</v>
      </c>
      <c r="BA31" s="126">
        <f t="shared" si="6"/>
        <v>1</v>
      </c>
      <c r="BB31" s="126">
        <f t="shared" si="6"/>
        <v>1</v>
      </c>
      <c r="BC31" s="126">
        <f t="shared" si="6"/>
        <v>1</v>
      </c>
      <c r="BD31" s="126">
        <f t="shared" si="6"/>
        <v>1</v>
      </c>
      <c r="BE31" s="126">
        <f t="shared" si="6"/>
        <v>1</v>
      </c>
      <c r="BF31" s="126">
        <f t="shared" si="6"/>
        <v>1</v>
      </c>
      <c r="BG31" s="126">
        <f t="shared" si="6"/>
        <v>1</v>
      </c>
      <c r="BH31" s="126">
        <f t="shared" si="7"/>
        <v>1</v>
      </c>
      <c r="BI31" s="126">
        <f t="shared" si="7"/>
        <v>1</v>
      </c>
      <c r="BJ31" s="126">
        <f t="shared" si="7"/>
        <v>1</v>
      </c>
      <c r="BK31" s="126">
        <f t="shared" si="7"/>
        <v>1</v>
      </c>
      <c r="BL31" s="126">
        <f t="shared" si="7"/>
        <v>1</v>
      </c>
      <c r="BM31" s="126">
        <f t="shared" si="7"/>
        <v>1</v>
      </c>
      <c r="BN31" s="126">
        <f t="shared" si="7"/>
        <v>1</v>
      </c>
      <c r="BO31" s="126">
        <f t="shared" si="7"/>
        <v>1</v>
      </c>
      <c r="BP31" s="126">
        <f t="shared" si="7"/>
        <v>1</v>
      </c>
      <c r="BQ31" s="126">
        <f t="shared" si="7"/>
        <v>1</v>
      </c>
      <c r="BR31" s="126">
        <f t="shared" si="7"/>
        <v>1</v>
      </c>
    </row>
    <row r="32" spans="1:70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3"/>
    </row>
    <row r="33" spans="1:70">
      <c r="A33" s="226">
        <v>0.41666666666666669</v>
      </c>
      <c r="B33" s="226">
        <v>0.54166666666666663</v>
      </c>
      <c r="C33" s="210" t="s">
        <v>460</v>
      </c>
      <c r="D33" s="213" t="s">
        <v>459</v>
      </c>
      <c r="E33" s="215" t="s">
        <v>458</v>
      </c>
      <c r="F33" s="152" t="s">
        <v>457</v>
      </c>
      <c r="G33" s="163">
        <f t="shared" ref="G33:G36" si="18">IF(G28&lt;&gt;$B$1,G28+1,1)</f>
        <v>4</v>
      </c>
      <c r="H33" s="163">
        <f t="shared" ref="H33:AK33" si="19">IF(H28&lt;&gt;$B$1,H28+1,1)</f>
        <v>3</v>
      </c>
      <c r="I33" s="163">
        <f t="shared" si="19"/>
        <v>2</v>
      </c>
      <c r="J33" s="163">
        <f t="shared" si="19"/>
        <v>1</v>
      </c>
      <c r="K33" s="163">
        <f t="shared" si="19"/>
        <v>8</v>
      </c>
      <c r="L33" s="163">
        <f t="shared" si="19"/>
        <v>7</v>
      </c>
      <c r="M33" s="163">
        <f t="shared" si="19"/>
        <v>6</v>
      </c>
      <c r="N33" s="163">
        <f t="shared" si="19"/>
        <v>5</v>
      </c>
      <c r="O33" s="163">
        <f t="shared" si="19"/>
        <v>4</v>
      </c>
      <c r="P33" s="163">
        <f t="shared" si="19"/>
        <v>3</v>
      </c>
      <c r="Q33" s="163">
        <f t="shared" si="19"/>
        <v>2</v>
      </c>
      <c r="R33" s="163">
        <f t="shared" si="19"/>
        <v>1</v>
      </c>
      <c r="S33" s="163">
        <f t="shared" si="19"/>
        <v>8</v>
      </c>
      <c r="T33" s="163">
        <f t="shared" si="19"/>
        <v>7</v>
      </c>
      <c r="U33" s="163">
        <f t="shared" si="19"/>
        <v>6</v>
      </c>
      <c r="V33" s="163">
        <f t="shared" si="19"/>
        <v>5</v>
      </c>
      <c r="W33" s="163">
        <f t="shared" si="19"/>
        <v>4</v>
      </c>
      <c r="X33" s="163">
        <f t="shared" si="19"/>
        <v>3</v>
      </c>
      <c r="Y33" s="163">
        <f t="shared" si="19"/>
        <v>2</v>
      </c>
      <c r="Z33" s="163">
        <f t="shared" si="19"/>
        <v>1</v>
      </c>
      <c r="AA33" s="163">
        <f t="shared" si="19"/>
        <v>8</v>
      </c>
      <c r="AB33" s="163">
        <f t="shared" si="19"/>
        <v>7</v>
      </c>
      <c r="AC33" s="163">
        <f t="shared" si="19"/>
        <v>6</v>
      </c>
      <c r="AD33" s="163">
        <f t="shared" si="19"/>
        <v>5</v>
      </c>
      <c r="AE33" s="163">
        <f t="shared" si="19"/>
        <v>4</v>
      </c>
      <c r="AF33" s="163">
        <f t="shared" si="19"/>
        <v>3</v>
      </c>
      <c r="AG33" s="163">
        <f t="shared" si="19"/>
        <v>2</v>
      </c>
      <c r="AH33" s="163">
        <f t="shared" si="19"/>
        <v>1</v>
      </c>
      <c r="AI33" s="163">
        <f t="shared" si="19"/>
        <v>8</v>
      </c>
      <c r="AJ33" s="163">
        <f t="shared" si="19"/>
        <v>7</v>
      </c>
      <c r="AK33" s="163">
        <f t="shared" si="19"/>
        <v>6</v>
      </c>
      <c r="AN33" s="126">
        <f t="shared" si="5"/>
        <v>0</v>
      </c>
      <c r="AO33" s="126">
        <f t="shared" si="5"/>
        <v>0</v>
      </c>
      <c r="AP33" s="126">
        <f t="shared" si="5"/>
        <v>0</v>
      </c>
      <c r="AQ33" s="126">
        <f t="shared" si="5"/>
        <v>0</v>
      </c>
      <c r="AR33" s="126">
        <f t="shared" si="6"/>
        <v>1</v>
      </c>
      <c r="AS33" s="126">
        <f t="shared" si="6"/>
        <v>1</v>
      </c>
      <c r="AT33" s="126">
        <f t="shared" si="6"/>
        <v>1</v>
      </c>
      <c r="AU33" s="126">
        <f t="shared" si="6"/>
        <v>1</v>
      </c>
      <c r="AV33" s="126">
        <f t="shared" si="6"/>
        <v>1</v>
      </c>
      <c r="AW33" s="126">
        <f t="shared" si="6"/>
        <v>1</v>
      </c>
      <c r="AX33" s="126">
        <f t="shared" si="6"/>
        <v>1</v>
      </c>
      <c r="AY33" s="126">
        <f t="shared" si="6"/>
        <v>1</v>
      </c>
      <c r="AZ33" s="126">
        <f t="shared" si="6"/>
        <v>1</v>
      </c>
      <c r="BA33" s="126">
        <f t="shared" si="6"/>
        <v>1</v>
      </c>
      <c r="BB33" s="126">
        <f t="shared" si="6"/>
        <v>1</v>
      </c>
      <c r="BC33" s="126">
        <f t="shared" si="6"/>
        <v>1</v>
      </c>
      <c r="BD33" s="126">
        <f t="shared" si="6"/>
        <v>1</v>
      </c>
      <c r="BE33" s="126">
        <f t="shared" si="6"/>
        <v>1</v>
      </c>
      <c r="BF33" s="126">
        <f t="shared" si="6"/>
        <v>1</v>
      </c>
      <c r="BG33" s="126">
        <f t="shared" si="6"/>
        <v>1</v>
      </c>
      <c r="BH33" s="126">
        <f t="shared" si="7"/>
        <v>1</v>
      </c>
      <c r="BI33" s="126">
        <f t="shared" si="7"/>
        <v>1</v>
      </c>
      <c r="BJ33" s="126">
        <f t="shared" si="7"/>
        <v>1</v>
      </c>
      <c r="BK33" s="126">
        <f t="shared" si="7"/>
        <v>1</v>
      </c>
      <c r="BL33" s="126">
        <f t="shared" si="7"/>
        <v>1</v>
      </c>
      <c r="BM33" s="126">
        <f t="shared" si="7"/>
        <v>1</v>
      </c>
      <c r="BN33" s="126">
        <f t="shared" si="7"/>
        <v>1</v>
      </c>
      <c r="BO33" s="126">
        <f t="shared" si="7"/>
        <v>1</v>
      </c>
      <c r="BP33" s="126">
        <f t="shared" si="7"/>
        <v>1</v>
      </c>
      <c r="BQ33" s="126">
        <f t="shared" si="7"/>
        <v>1</v>
      </c>
      <c r="BR33" s="126">
        <f t="shared" si="7"/>
        <v>1</v>
      </c>
    </row>
    <row r="34" spans="1:70">
      <c r="A34" s="227"/>
      <c r="B34" s="227"/>
      <c r="C34" s="211"/>
      <c r="D34" s="214"/>
      <c r="E34" s="214"/>
      <c r="F34" s="155" t="s">
        <v>489</v>
      </c>
      <c r="G34" s="165">
        <f t="shared" si="18"/>
        <v>6</v>
      </c>
      <c r="H34" s="165">
        <f t="shared" ref="H34:AK34" si="20">IF(H29&lt;&gt;$B$1,H29+1,1)</f>
        <v>5</v>
      </c>
      <c r="I34" s="165">
        <f t="shared" si="20"/>
        <v>4</v>
      </c>
      <c r="J34" s="165">
        <f t="shared" si="20"/>
        <v>3</v>
      </c>
      <c r="K34" s="165">
        <f t="shared" si="20"/>
        <v>2</v>
      </c>
      <c r="L34" s="165">
        <f t="shared" si="20"/>
        <v>1</v>
      </c>
      <c r="M34" s="165">
        <f t="shared" si="20"/>
        <v>8</v>
      </c>
      <c r="N34" s="165">
        <f t="shared" si="20"/>
        <v>7</v>
      </c>
      <c r="O34" s="165">
        <f t="shared" si="20"/>
        <v>6</v>
      </c>
      <c r="P34" s="165">
        <f t="shared" si="20"/>
        <v>5</v>
      </c>
      <c r="Q34" s="165">
        <f t="shared" si="20"/>
        <v>4</v>
      </c>
      <c r="R34" s="165">
        <f t="shared" si="20"/>
        <v>3</v>
      </c>
      <c r="S34" s="165">
        <f t="shared" si="20"/>
        <v>2</v>
      </c>
      <c r="T34" s="165">
        <f t="shared" si="20"/>
        <v>1</v>
      </c>
      <c r="U34" s="165">
        <f t="shared" si="20"/>
        <v>8</v>
      </c>
      <c r="V34" s="165">
        <f t="shared" si="20"/>
        <v>7</v>
      </c>
      <c r="W34" s="165">
        <f t="shared" si="20"/>
        <v>6</v>
      </c>
      <c r="X34" s="165">
        <f t="shared" si="20"/>
        <v>5</v>
      </c>
      <c r="Y34" s="165">
        <f t="shared" si="20"/>
        <v>4</v>
      </c>
      <c r="Z34" s="165">
        <f t="shared" si="20"/>
        <v>3</v>
      </c>
      <c r="AA34" s="165">
        <f t="shared" si="20"/>
        <v>2</v>
      </c>
      <c r="AB34" s="165">
        <f t="shared" si="20"/>
        <v>1</v>
      </c>
      <c r="AC34" s="165">
        <f t="shared" si="20"/>
        <v>8</v>
      </c>
      <c r="AD34" s="165">
        <f t="shared" si="20"/>
        <v>7</v>
      </c>
      <c r="AE34" s="165">
        <f t="shared" si="20"/>
        <v>6</v>
      </c>
      <c r="AF34" s="165">
        <f t="shared" si="20"/>
        <v>5</v>
      </c>
      <c r="AG34" s="165">
        <f t="shared" si="20"/>
        <v>4</v>
      </c>
      <c r="AH34" s="165">
        <f t="shared" si="20"/>
        <v>3</v>
      </c>
      <c r="AI34" s="165">
        <f t="shared" si="20"/>
        <v>2</v>
      </c>
      <c r="AJ34" s="165">
        <f t="shared" si="20"/>
        <v>1</v>
      </c>
      <c r="AK34" s="165">
        <f t="shared" si="20"/>
        <v>8</v>
      </c>
      <c r="AN34" s="126">
        <f t="shared" si="5"/>
        <v>0</v>
      </c>
      <c r="AO34" s="126">
        <f t="shared" si="5"/>
        <v>0</v>
      </c>
      <c r="AP34" s="126">
        <f t="shared" si="5"/>
        <v>0</v>
      </c>
      <c r="AQ34" s="126">
        <f t="shared" si="5"/>
        <v>0</v>
      </c>
      <c r="AR34" s="126">
        <f t="shared" si="6"/>
        <v>1</v>
      </c>
      <c r="AS34" s="126">
        <f t="shared" si="6"/>
        <v>1</v>
      </c>
      <c r="AT34" s="126">
        <f t="shared" si="6"/>
        <v>1</v>
      </c>
      <c r="AU34" s="126">
        <f t="shared" si="6"/>
        <v>1</v>
      </c>
      <c r="AV34" s="126">
        <f t="shared" si="6"/>
        <v>1</v>
      </c>
      <c r="AW34" s="126">
        <f t="shared" si="6"/>
        <v>1</v>
      </c>
      <c r="AX34" s="126">
        <f t="shared" si="6"/>
        <v>1</v>
      </c>
      <c r="AY34" s="126">
        <f t="shared" si="6"/>
        <v>1</v>
      </c>
      <c r="AZ34" s="126">
        <f t="shared" si="6"/>
        <v>1</v>
      </c>
      <c r="BA34" s="126">
        <f t="shared" si="6"/>
        <v>1</v>
      </c>
      <c r="BB34" s="126">
        <f t="shared" si="6"/>
        <v>1</v>
      </c>
      <c r="BC34" s="126">
        <f t="shared" si="6"/>
        <v>1</v>
      </c>
      <c r="BD34" s="126">
        <f t="shared" si="6"/>
        <v>1</v>
      </c>
      <c r="BE34" s="126">
        <f t="shared" si="6"/>
        <v>1</v>
      </c>
      <c r="BF34" s="126">
        <f t="shared" si="6"/>
        <v>1</v>
      </c>
      <c r="BG34" s="126">
        <f t="shared" si="6"/>
        <v>1</v>
      </c>
      <c r="BH34" s="126">
        <f t="shared" si="7"/>
        <v>1</v>
      </c>
      <c r="BI34" s="126">
        <f t="shared" si="7"/>
        <v>1</v>
      </c>
      <c r="BJ34" s="126">
        <f t="shared" si="7"/>
        <v>1</v>
      </c>
      <c r="BK34" s="126">
        <f t="shared" si="7"/>
        <v>1</v>
      </c>
      <c r="BL34" s="126">
        <f t="shared" si="7"/>
        <v>1</v>
      </c>
      <c r="BM34" s="126">
        <f t="shared" si="7"/>
        <v>1</v>
      </c>
      <c r="BN34" s="126">
        <f t="shared" si="7"/>
        <v>1</v>
      </c>
      <c r="BO34" s="126">
        <f t="shared" si="7"/>
        <v>1</v>
      </c>
      <c r="BP34" s="126">
        <f t="shared" si="7"/>
        <v>1</v>
      </c>
      <c r="BQ34" s="126">
        <f t="shared" si="7"/>
        <v>1</v>
      </c>
      <c r="BR34" s="126">
        <f t="shared" si="7"/>
        <v>1</v>
      </c>
    </row>
    <row r="35" spans="1:70">
      <c r="A35" s="227"/>
      <c r="B35" s="227"/>
      <c r="C35" s="211"/>
      <c r="D35" s="214"/>
      <c r="E35" s="216" t="s">
        <v>488</v>
      </c>
      <c r="F35" s="217"/>
      <c r="G35" s="166">
        <f t="shared" si="18"/>
        <v>8</v>
      </c>
      <c r="H35" s="166">
        <f t="shared" ref="H35:AK35" si="21">IF(H30&lt;&gt;$B$1,H30+1,1)</f>
        <v>7</v>
      </c>
      <c r="I35" s="166">
        <f t="shared" si="21"/>
        <v>6</v>
      </c>
      <c r="J35" s="166">
        <f t="shared" si="21"/>
        <v>5</v>
      </c>
      <c r="K35" s="166">
        <f t="shared" si="21"/>
        <v>4</v>
      </c>
      <c r="L35" s="166">
        <f t="shared" si="21"/>
        <v>3</v>
      </c>
      <c r="M35" s="166">
        <f t="shared" si="21"/>
        <v>2</v>
      </c>
      <c r="N35" s="166">
        <f t="shared" si="21"/>
        <v>1</v>
      </c>
      <c r="O35" s="166">
        <f t="shared" si="21"/>
        <v>8</v>
      </c>
      <c r="P35" s="166">
        <f t="shared" si="21"/>
        <v>7</v>
      </c>
      <c r="Q35" s="166">
        <f t="shared" si="21"/>
        <v>6</v>
      </c>
      <c r="R35" s="166">
        <f t="shared" si="21"/>
        <v>5</v>
      </c>
      <c r="S35" s="166">
        <f t="shared" si="21"/>
        <v>4</v>
      </c>
      <c r="T35" s="166">
        <f t="shared" si="21"/>
        <v>3</v>
      </c>
      <c r="U35" s="166">
        <f t="shared" si="21"/>
        <v>2</v>
      </c>
      <c r="V35" s="166">
        <f t="shared" si="21"/>
        <v>1</v>
      </c>
      <c r="W35" s="166">
        <f t="shared" si="21"/>
        <v>8</v>
      </c>
      <c r="X35" s="166">
        <f t="shared" si="21"/>
        <v>7</v>
      </c>
      <c r="Y35" s="166">
        <f t="shared" si="21"/>
        <v>6</v>
      </c>
      <c r="Z35" s="166">
        <f t="shared" si="21"/>
        <v>5</v>
      </c>
      <c r="AA35" s="166">
        <f t="shared" si="21"/>
        <v>4</v>
      </c>
      <c r="AB35" s="166">
        <f t="shared" si="21"/>
        <v>3</v>
      </c>
      <c r="AC35" s="166">
        <f t="shared" si="21"/>
        <v>2</v>
      </c>
      <c r="AD35" s="166">
        <f t="shared" si="21"/>
        <v>1</v>
      </c>
      <c r="AE35" s="166">
        <f t="shared" si="21"/>
        <v>8</v>
      </c>
      <c r="AF35" s="166">
        <f t="shared" si="21"/>
        <v>7</v>
      </c>
      <c r="AG35" s="166">
        <f t="shared" si="21"/>
        <v>6</v>
      </c>
      <c r="AH35" s="166">
        <f t="shared" si="21"/>
        <v>5</v>
      </c>
      <c r="AI35" s="166">
        <f t="shared" si="21"/>
        <v>4</v>
      </c>
      <c r="AJ35" s="166">
        <f t="shared" si="21"/>
        <v>3</v>
      </c>
      <c r="AK35" s="166">
        <f t="shared" si="21"/>
        <v>2</v>
      </c>
      <c r="AN35" s="126">
        <f t="shared" si="5"/>
        <v>0</v>
      </c>
      <c r="AO35" s="126">
        <f t="shared" si="5"/>
        <v>0</v>
      </c>
      <c r="AP35" s="126">
        <f t="shared" si="5"/>
        <v>0</v>
      </c>
      <c r="AQ35" s="126">
        <f t="shared" si="5"/>
        <v>0</v>
      </c>
      <c r="AR35" s="126">
        <f t="shared" si="6"/>
        <v>1</v>
      </c>
      <c r="AS35" s="126">
        <f t="shared" si="6"/>
        <v>1</v>
      </c>
      <c r="AT35" s="126">
        <f t="shared" si="6"/>
        <v>1</v>
      </c>
      <c r="AU35" s="126">
        <f t="shared" si="6"/>
        <v>1</v>
      </c>
      <c r="AV35" s="126">
        <f t="shared" si="6"/>
        <v>1</v>
      </c>
      <c r="AW35" s="126">
        <f t="shared" si="6"/>
        <v>1</v>
      </c>
      <c r="AX35" s="126">
        <f t="shared" si="6"/>
        <v>1</v>
      </c>
      <c r="AY35" s="126">
        <f t="shared" si="6"/>
        <v>1</v>
      </c>
      <c r="AZ35" s="126">
        <f t="shared" si="6"/>
        <v>1</v>
      </c>
      <c r="BA35" s="126">
        <f t="shared" si="6"/>
        <v>1</v>
      </c>
      <c r="BB35" s="126">
        <f t="shared" si="6"/>
        <v>1</v>
      </c>
      <c r="BC35" s="126">
        <f t="shared" si="6"/>
        <v>1</v>
      </c>
      <c r="BD35" s="126">
        <f t="shared" si="6"/>
        <v>1</v>
      </c>
      <c r="BE35" s="126">
        <f t="shared" si="6"/>
        <v>1</v>
      </c>
      <c r="BF35" s="126">
        <f t="shared" si="6"/>
        <v>1</v>
      </c>
      <c r="BG35" s="126">
        <f t="shared" si="6"/>
        <v>1</v>
      </c>
      <c r="BH35" s="126">
        <f t="shared" si="7"/>
        <v>1</v>
      </c>
      <c r="BI35" s="126">
        <f t="shared" si="7"/>
        <v>1</v>
      </c>
      <c r="BJ35" s="126">
        <f t="shared" si="7"/>
        <v>1</v>
      </c>
      <c r="BK35" s="126">
        <f t="shared" si="7"/>
        <v>1</v>
      </c>
      <c r="BL35" s="126">
        <f t="shared" si="7"/>
        <v>1</v>
      </c>
      <c r="BM35" s="126">
        <f t="shared" si="7"/>
        <v>1</v>
      </c>
      <c r="BN35" s="126">
        <f t="shared" si="7"/>
        <v>1</v>
      </c>
      <c r="BO35" s="126">
        <f t="shared" si="7"/>
        <v>1</v>
      </c>
      <c r="BP35" s="126">
        <f t="shared" si="7"/>
        <v>1</v>
      </c>
      <c r="BQ35" s="126">
        <f t="shared" si="7"/>
        <v>1</v>
      </c>
      <c r="BR35" s="126">
        <f t="shared" si="7"/>
        <v>1</v>
      </c>
    </row>
    <row r="36" spans="1:70">
      <c r="A36" s="228"/>
      <c r="B36" s="228"/>
      <c r="C36" s="212"/>
      <c r="D36" s="218" t="s">
        <v>490</v>
      </c>
      <c r="E36" s="219"/>
      <c r="F36" s="219"/>
      <c r="G36" s="167">
        <f t="shared" si="18"/>
        <v>2</v>
      </c>
      <c r="H36" s="167">
        <f t="shared" ref="H36:AK36" si="22">IF(H31&lt;&gt;$B$1,H31+1,1)</f>
        <v>1</v>
      </c>
      <c r="I36" s="167">
        <f t="shared" si="22"/>
        <v>8</v>
      </c>
      <c r="J36" s="167">
        <f t="shared" si="22"/>
        <v>7</v>
      </c>
      <c r="K36" s="167">
        <f t="shared" si="22"/>
        <v>6</v>
      </c>
      <c r="L36" s="167">
        <f t="shared" si="22"/>
        <v>5</v>
      </c>
      <c r="M36" s="167">
        <f t="shared" si="22"/>
        <v>4</v>
      </c>
      <c r="N36" s="167">
        <f t="shared" si="22"/>
        <v>3</v>
      </c>
      <c r="O36" s="167">
        <f t="shared" si="22"/>
        <v>2</v>
      </c>
      <c r="P36" s="167">
        <f t="shared" si="22"/>
        <v>1</v>
      </c>
      <c r="Q36" s="167">
        <f t="shared" si="22"/>
        <v>8</v>
      </c>
      <c r="R36" s="167">
        <f t="shared" si="22"/>
        <v>7</v>
      </c>
      <c r="S36" s="167">
        <f t="shared" si="22"/>
        <v>6</v>
      </c>
      <c r="T36" s="167">
        <f t="shared" si="22"/>
        <v>5</v>
      </c>
      <c r="U36" s="167">
        <f t="shared" si="22"/>
        <v>4</v>
      </c>
      <c r="V36" s="167">
        <f t="shared" si="22"/>
        <v>3</v>
      </c>
      <c r="W36" s="167">
        <f t="shared" si="22"/>
        <v>2</v>
      </c>
      <c r="X36" s="167">
        <f t="shared" si="22"/>
        <v>1</v>
      </c>
      <c r="Y36" s="167">
        <f t="shared" si="22"/>
        <v>8</v>
      </c>
      <c r="Z36" s="167">
        <f t="shared" si="22"/>
        <v>7</v>
      </c>
      <c r="AA36" s="167">
        <f t="shared" si="22"/>
        <v>6</v>
      </c>
      <c r="AB36" s="167">
        <f t="shared" si="22"/>
        <v>5</v>
      </c>
      <c r="AC36" s="167">
        <f t="shared" si="22"/>
        <v>4</v>
      </c>
      <c r="AD36" s="167">
        <f t="shared" si="22"/>
        <v>3</v>
      </c>
      <c r="AE36" s="167">
        <f t="shared" si="22"/>
        <v>2</v>
      </c>
      <c r="AF36" s="167">
        <f t="shared" si="22"/>
        <v>1</v>
      </c>
      <c r="AG36" s="167">
        <f t="shared" si="22"/>
        <v>8</v>
      </c>
      <c r="AH36" s="167">
        <f t="shared" si="22"/>
        <v>7</v>
      </c>
      <c r="AI36" s="167">
        <f t="shared" si="22"/>
        <v>6</v>
      </c>
      <c r="AJ36" s="167">
        <f t="shared" si="22"/>
        <v>5</v>
      </c>
      <c r="AK36" s="167">
        <f t="shared" si="22"/>
        <v>4</v>
      </c>
      <c r="AN36" s="126">
        <f t="shared" si="5"/>
        <v>0</v>
      </c>
      <c r="AO36" s="126">
        <f t="shared" si="5"/>
        <v>0</v>
      </c>
      <c r="AP36" s="126">
        <f t="shared" si="5"/>
        <v>0</v>
      </c>
      <c r="AQ36" s="126">
        <f t="shared" si="5"/>
        <v>0</v>
      </c>
      <c r="AR36" s="126">
        <f t="shared" si="6"/>
        <v>1</v>
      </c>
      <c r="AS36" s="126">
        <f t="shared" si="6"/>
        <v>1</v>
      </c>
      <c r="AT36" s="126">
        <f t="shared" si="6"/>
        <v>1</v>
      </c>
      <c r="AU36" s="126">
        <f t="shared" si="6"/>
        <v>1</v>
      </c>
      <c r="AV36" s="126">
        <f t="shared" si="6"/>
        <v>1</v>
      </c>
      <c r="AW36" s="126">
        <f t="shared" si="6"/>
        <v>1</v>
      </c>
      <c r="AX36" s="126">
        <f t="shared" si="6"/>
        <v>1</v>
      </c>
      <c r="AY36" s="126">
        <f t="shared" si="6"/>
        <v>1</v>
      </c>
      <c r="AZ36" s="126">
        <f t="shared" si="6"/>
        <v>1</v>
      </c>
      <c r="BA36" s="126">
        <f t="shared" si="6"/>
        <v>1</v>
      </c>
      <c r="BB36" s="126">
        <f t="shared" si="6"/>
        <v>1</v>
      </c>
      <c r="BC36" s="126">
        <f t="shared" si="6"/>
        <v>1</v>
      </c>
      <c r="BD36" s="126">
        <f t="shared" si="6"/>
        <v>1</v>
      </c>
      <c r="BE36" s="126">
        <f t="shared" si="6"/>
        <v>1</v>
      </c>
      <c r="BF36" s="126">
        <f t="shared" si="6"/>
        <v>1</v>
      </c>
      <c r="BG36" s="126">
        <f t="shared" ref="BG36:BI76" si="23">IF(OR(Z36=V36+1,V36=16),0,1)</f>
        <v>1</v>
      </c>
      <c r="BH36" s="126">
        <f t="shared" si="7"/>
        <v>1</v>
      </c>
      <c r="BI36" s="126">
        <f t="shared" si="7"/>
        <v>1</v>
      </c>
      <c r="BJ36" s="126">
        <f t="shared" si="7"/>
        <v>1</v>
      </c>
      <c r="BK36" s="126">
        <f t="shared" si="7"/>
        <v>1</v>
      </c>
      <c r="BL36" s="126">
        <f t="shared" si="7"/>
        <v>1</v>
      </c>
      <c r="BM36" s="126">
        <f t="shared" si="7"/>
        <v>1</v>
      </c>
      <c r="BN36" s="126">
        <f t="shared" si="7"/>
        <v>1</v>
      </c>
      <c r="BO36" s="126">
        <f t="shared" si="7"/>
        <v>1</v>
      </c>
      <c r="BP36" s="126">
        <f t="shared" si="7"/>
        <v>1</v>
      </c>
      <c r="BQ36" s="126">
        <f t="shared" si="7"/>
        <v>1</v>
      </c>
      <c r="BR36" s="126">
        <f t="shared" si="7"/>
        <v>1</v>
      </c>
    </row>
    <row r="37" spans="1:70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3"/>
    </row>
    <row r="38" spans="1:70">
      <c r="A38" s="226">
        <v>0.54166666666666663</v>
      </c>
      <c r="B38" s="226">
        <v>0.66666666666666663</v>
      </c>
      <c r="C38" s="210" t="s">
        <v>460</v>
      </c>
      <c r="D38" s="213" t="s">
        <v>459</v>
      </c>
      <c r="E38" s="215" t="s">
        <v>458</v>
      </c>
      <c r="F38" s="152" t="s">
        <v>457</v>
      </c>
      <c r="G38" s="163">
        <f t="shared" ref="G38:V41" si="24">IF(G33&lt;&gt;$B$1,G33+1,1)</f>
        <v>5</v>
      </c>
      <c r="H38" s="163">
        <f t="shared" si="24"/>
        <v>4</v>
      </c>
      <c r="I38" s="163">
        <f t="shared" si="24"/>
        <v>3</v>
      </c>
      <c r="J38" s="163">
        <f t="shared" si="24"/>
        <v>2</v>
      </c>
      <c r="K38" s="163">
        <f t="shared" si="24"/>
        <v>1</v>
      </c>
      <c r="L38" s="163">
        <f t="shared" si="24"/>
        <v>8</v>
      </c>
      <c r="M38" s="163">
        <f t="shared" si="24"/>
        <v>7</v>
      </c>
      <c r="N38" s="163">
        <f t="shared" si="24"/>
        <v>6</v>
      </c>
      <c r="O38" s="163">
        <f t="shared" si="24"/>
        <v>5</v>
      </c>
      <c r="P38" s="163">
        <f t="shared" si="24"/>
        <v>4</v>
      </c>
      <c r="Q38" s="163">
        <f t="shared" si="24"/>
        <v>3</v>
      </c>
      <c r="R38" s="163">
        <f t="shared" si="24"/>
        <v>2</v>
      </c>
      <c r="S38" s="163">
        <f t="shared" si="24"/>
        <v>1</v>
      </c>
      <c r="T38" s="163">
        <f t="shared" si="24"/>
        <v>8</v>
      </c>
      <c r="U38" s="163">
        <f t="shared" si="24"/>
        <v>7</v>
      </c>
      <c r="V38" s="163">
        <f t="shared" si="24"/>
        <v>6</v>
      </c>
      <c r="W38" s="163">
        <f t="shared" ref="W38:AK38" si="25">IF(W33&lt;&gt;$B$1,W33+1,1)</f>
        <v>5</v>
      </c>
      <c r="X38" s="163">
        <f t="shared" si="25"/>
        <v>4</v>
      </c>
      <c r="Y38" s="163">
        <f t="shared" si="25"/>
        <v>3</v>
      </c>
      <c r="Z38" s="163">
        <f t="shared" si="25"/>
        <v>2</v>
      </c>
      <c r="AA38" s="163">
        <f t="shared" si="25"/>
        <v>1</v>
      </c>
      <c r="AB38" s="163">
        <f t="shared" si="25"/>
        <v>8</v>
      </c>
      <c r="AC38" s="163">
        <f t="shared" si="25"/>
        <v>7</v>
      </c>
      <c r="AD38" s="163">
        <f t="shared" si="25"/>
        <v>6</v>
      </c>
      <c r="AE38" s="163">
        <f t="shared" si="25"/>
        <v>5</v>
      </c>
      <c r="AF38" s="163">
        <f t="shared" si="25"/>
        <v>4</v>
      </c>
      <c r="AG38" s="163">
        <f t="shared" si="25"/>
        <v>3</v>
      </c>
      <c r="AH38" s="163">
        <f t="shared" si="25"/>
        <v>2</v>
      </c>
      <c r="AI38" s="163">
        <f t="shared" si="25"/>
        <v>1</v>
      </c>
      <c r="AJ38" s="163">
        <f t="shared" si="25"/>
        <v>8</v>
      </c>
      <c r="AK38" s="163">
        <f t="shared" si="25"/>
        <v>7</v>
      </c>
      <c r="AN38" s="126">
        <f t="shared" si="5"/>
        <v>0</v>
      </c>
      <c r="AO38" s="126">
        <f t="shared" si="5"/>
        <v>0</v>
      </c>
      <c r="AP38" s="126">
        <f t="shared" si="5"/>
        <v>0</v>
      </c>
      <c r="AQ38" s="126">
        <f t="shared" si="5"/>
        <v>0</v>
      </c>
      <c r="AR38" s="126">
        <f t="shared" ref="AR38:BF58" si="26">IF(OR(K38=G38+1,G38=16),0,1)</f>
        <v>1</v>
      </c>
      <c r="AS38" s="126">
        <f t="shared" si="26"/>
        <v>1</v>
      </c>
      <c r="AT38" s="126">
        <f t="shared" si="26"/>
        <v>1</v>
      </c>
      <c r="AU38" s="126">
        <f t="shared" si="26"/>
        <v>1</v>
      </c>
      <c r="AV38" s="126">
        <f t="shared" si="26"/>
        <v>1</v>
      </c>
      <c r="AW38" s="126">
        <f t="shared" si="26"/>
        <v>1</v>
      </c>
      <c r="AX38" s="126">
        <f t="shared" si="26"/>
        <v>1</v>
      </c>
      <c r="AY38" s="126">
        <f t="shared" si="26"/>
        <v>1</v>
      </c>
      <c r="AZ38" s="126">
        <f t="shared" si="26"/>
        <v>1</v>
      </c>
      <c r="BA38" s="126">
        <f t="shared" si="26"/>
        <v>1</v>
      </c>
      <c r="BB38" s="126">
        <f t="shared" si="26"/>
        <v>1</v>
      </c>
      <c r="BC38" s="126">
        <f t="shared" si="26"/>
        <v>1</v>
      </c>
      <c r="BD38" s="126">
        <f t="shared" si="26"/>
        <v>1</v>
      </c>
      <c r="BE38" s="126">
        <f t="shared" si="26"/>
        <v>1</v>
      </c>
      <c r="BF38" s="126">
        <f t="shared" si="26"/>
        <v>1</v>
      </c>
      <c r="BG38" s="126">
        <f t="shared" si="23"/>
        <v>1</v>
      </c>
      <c r="BH38" s="126">
        <f t="shared" si="7"/>
        <v>1</v>
      </c>
      <c r="BI38" s="126">
        <f t="shared" si="7"/>
        <v>1</v>
      </c>
      <c r="BJ38" s="126">
        <f t="shared" si="7"/>
        <v>1</v>
      </c>
      <c r="BK38" s="126">
        <f t="shared" si="7"/>
        <v>1</v>
      </c>
      <c r="BL38" s="126">
        <f t="shared" si="7"/>
        <v>1</v>
      </c>
      <c r="BM38" s="126">
        <f t="shared" si="7"/>
        <v>1</v>
      </c>
      <c r="BN38" s="126">
        <f t="shared" si="7"/>
        <v>1</v>
      </c>
      <c r="BO38" s="126">
        <f t="shared" si="7"/>
        <v>1</v>
      </c>
      <c r="BP38" s="126">
        <f t="shared" si="7"/>
        <v>1</v>
      </c>
      <c r="BQ38" s="126">
        <f t="shared" si="7"/>
        <v>1</v>
      </c>
      <c r="BR38" s="126">
        <f t="shared" si="7"/>
        <v>1</v>
      </c>
    </row>
    <row r="39" spans="1:70">
      <c r="A39" s="227"/>
      <c r="B39" s="227"/>
      <c r="C39" s="211"/>
      <c r="D39" s="214"/>
      <c r="E39" s="214"/>
      <c r="F39" s="155" t="s">
        <v>489</v>
      </c>
      <c r="G39" s="165">
        <f t="shared" si="24"/>
        <v>7</v>
      </c>
      <c r="H39" s="165">
        <f t="shared" ref="H39:AK39" si="27">IF(H34&lt;&gt;$B$1,H34+1,1)</f>
        <v>6</v>
      </c>
      <c r="I39" s="165">
        <f t="shared" si="27"/>
        <v>5</v>
      </c>
      <c r="J39" s="165">
        <f t="shared" si="27"/>
        <v>4</v>
      </c>
      <c r="K39" s="165">
        <f t="shared" si="27"/>
        <v>3</v>
      </c>
      <c r="L39" s="165">
        <f t="shared" si="27"/>
        <v>2</v>
      </c>
      <c r="M39" s="165">
        <f t="shared" si="27"/>
        <v>1</v>
      </c>
      <c r="N39" s="165">
        <f t="shared" si="27"/>
        <v>8</v>
      </c>
      <c r="O39" s="165">
        <f t="shared" si="27"/>
        <v>7</v>
      </c>
      <c r="P39" s="165">
        <f t="shared" si="27"/>
        <v>6</v>
      </c>
      <c r="Q39" s="165">
        <f t="shared" si="27"/>
        <v>5</v>
      </c>
      <c r="R39" s="165">
        <f t="shared" si="27"/>
        <v>4</v>
      </c>
      <c r="S39" s="165">
        <f t="shared" si="27"/>
        <v>3</v>
      </c>
      <c r="T39" s="165">
        <f t="shared" si="27"/>
        <v>2</v>
      </c>
      <c r="U39" s="165">
        <f t="shared" si="27"/>
        <v>1</v>
      </c>
      <c r="V39" s="165">
        <f t="shared" si="27"/>
        <v>8</v>
      </c>
      <c r="W39" s="165">
        <f t="shared" si="27"/>
        <v>7</v>
      </c>
      <c r="X39" s="165">
        <f t="shared" si="27"/>
        <v>6</v>
      </c>
      <c r="Y39" s="165">
        <f t="shared" si="27"/>
        <v>5</v>
      </c>
      <c r="Z39" s="165">
        <f t="shared" si="27"/>
        <v>4</v>
      </c>
      <c r="AA39" s="165">
        <f t="shared" si="27"/>
        <v>3</v>
      </c>
      <c r="AB39" s="165">
        <f t="shared" si="27"/>
        <v>2</v>
      </c>
      <c r="AC39" s="165">
        <f t="shared" si="27"/>
        <v>1</v>
      </c>
      <c r="AD39" s="165">
        <f t="shared" si="27"/>
        <v>8</v>
      </c>
      <c r="AE39" s="165">
        <f t="shared" si="27"/>
        <v>7</v>
      </c>
      <c r="AF39" s="165">
        <f t="shared" si="27"/>
        <v>6</v>
      </c>
      <c r="AG39" s="165">
        <f t="shared" si="27"/>
        <v>5</v>
      </c>
      <c r="AH39" s="165">
        <f t="shared" si="27"/>
        <v>4</v>
      </c>
      <c r="AI39" s="165">
        <f t="shared" si="27"/>
        <v>3</v>
      </c>
      <c r="AJ39" s="165">
        <f t="shared" si="27"/>
        <v>2</v>
      </c>
      <c r="AK39" s="165">
        <f t="shared" si="27"/>
        <v>1</v>
      </c>
      <c r="AN39" s="126">
        <f t="shared" si="5"/>
        <v>0</v>
      </c>
      <c r="AO39" s="126">
        <f t="shared" si="5"/>
        <v>0</v>
      </c>
      <c r="AP39" s="126">
        <f t="shared" si="5"/>
        <v>0</v>
      </c>
      <c r="AQ39" s="126">
        <f t="shared" si="5"/>
        <v>0</v>
      </c>
      <c r="AR39" s="126">
        <f t="shared" si="26"/>
        <v>1</v>
      </c>
      <c r="AS39" s="126">
        <f t="shared" si="26"/>
        <v>1</v>
      </c>
      <c r="AT39" s="126">
        <f t="shared" si="26"/>
        <v>1</v>
      </c>
      <c r="AU39" s="126">
        <f t="shared" si="26"/>
        <v>1</v>
      </c>
      <c r="AV39" s="126">
        <f t="shared" si="26"/>
        <v>1</v>
      </c>
      <c r="AW39" s="126">
        <f t="shared" si="26"/>
        <v>1</v>
      </c>
      <c r="AX39" s="126">
        <f t="shared" si="26"/>
        <v>1</v>
      </c>
      <c r="AY39" s="126">
        <f t="shared" si="26"/>
        <v>1</v>
      </c>
      <c r="AZ39" s="126">
        <f t="shared" si="26"/>
        <v>1</v>
      </c>
      <c r="BA39" s="126">
        <f t="shared" si="26"/>
        <v>1</v>
      </c>
      <c r="BB39" s="126">
        <f t="shared" si="26"/>
        <v>1</v>
      </c>
      <c r="BC39" s="126">
        <f t="shared" si="26"/>
        <v>1</v>
      </c>
      <c r="BD39" s="126">
        <f t="shared" si="26"/>
        <v>1</v>
      </c>
      <c r="BE39" s="126">
        <f t="shared" si="26"/>
        <v>1</v>
      </c>
      <c r="BF39" s="126">
        <f t="shared" si="26"/>
        <v>1</v>
      </c>
      <c r="BG39" s="126">
        <f t="shared" si="23"/>
        <v>1</v>
      </c>
      <c r="BH39" s="126">
        <f t="shared" si="7"/>
        <v>1</v>
      </c>
      <c r="BI39" s="126">
        <f t="shared" si="7"/>
        <v>1</v>
      </c>
      <c r="BJ39" s="126">
        <f t="shared" si="7"/>
        <v>1</v>
      </c>
      <c r="BK39" s="126">
        <f t="shared" si="7"/>
        <v>1</v>
      </c>
      <c r="BL39" s="126">
        <f t="shared" si="7"/>
        <v>1</v>
      </c>
      <c r="BM39" s="126">
        <f t="shared" si="7"/>
        <v>1</v>
      </c>
      <c r="BN39" s="126">
        <f t="shared" si="7"/>
        <v>1</v>
      </c>
      <c r="BO39" s="126">
        <f t="shared" si="7"/>
        <v>1</v>
      </c>
      <c r="BP39" s="126">
        <f t="shared" si="7"/>
        <v>1</v>
      </c>
      <c r="BQ39" s="126">
        <f t="shared" si="7"/>
        <v>1</v>
      </c>
      <c r="BR39" s="126">
        <f t="shared" si="7"/>
        <v>1</v>
      </c>
    </row>
    <row r="40" spans="1:70">
      <c r="A40" s="227"/>
      <c r="B40" s="227"/>
      <c r="C40" s="211"/>
      <c r="D40" s="214"/>
      <c r="E40" s="216" t="s">
        <v>488</v>
      </c>
      <c r="F40" s="217"/>
      <c r="G40" s="166">
        <f t="shared" si="24"/>
        <v>1</v>
      </c>
      <c r="H40" s="166">
        <f t="shared" ref="H40:AK40" si="28">IF(H35&lt;&gt;$B$1,H35+1,1)</f>
        <v>8</v>
      </c>
      <c r="I40" s="166">
        <f t="shared" si="28"/>
        <v>7</v>
      </c>
      <c r="J40" s="166">
        <f t="shared" si="28"/>
        <v>6</v>
      </c>
      <c r="K40" s="166">
        <f t="shared" si="28"/>
        <v>5</v>
      </c>
      <c r="L40" s="166">
        <f t="shared" si="28"/>
        <v>4</v>
      </c>
      <c r="M40" s="166">
        <f t="shared" si="28"/>
        <v>3</v>
      </c>
      <c r="N40" s="166">
        <f t="shared" si="28"/>
        <v>2</v>
      </c>
      <c r="O40" s="166">
        <f t="shared" si="28"/>
        <v>1</v>
      </c>
      <c r="P40" s="166">
        <f t="shared" si="28"/>
        <v>8</v>
      </c>
      <c r="Q40" s="166">
        <f t="shared" si="28"/>
        <v>7</v>
      </c>
      <c r="R40" s="166">
        <f t="shared" si="28"/>
        <v>6</v>
      </c>
      <c r="S40" s="166">
        <f t="shared" si="28"/>
        <v>5</v>
      </c>
      <c r="T40" s="166">
        <f t="shared" si="28"/>
        <v>4</v>
      </c>
      <c r="U40" s="166">
        <f t="shared" si="28"/>
        <v>3</v>
      </c>
      <c r="V40" s="166">
        <f t="shared" si="28"/>
        <v>2</v>
      </c>
      <c r="W40" s="166">
        <f t="shared" si="28"/>
        <v>1</v>
      </c>
      <c r="X40" s="166">
        <f t="shared" si="28"/>
        <v>8</v>
      </c>
      <c r="Y40" s="166">
        <f t="shared" si="28"/>
        <v>7</v>
      </c>
      <c r="Z40" s="166">
        <f t="shared" si="28"/>
        <v>6</v>
      </c>
      <c r="AA40" s="166">
        <f t="shared" si="28"/>
        <v>5</v>
      </c>
      <c r="AB40" s="166">
        <f t="shared" si="28"/>
        <v>4</v>
      </c>
      <c r="AC40" s="166">
        <f t="shared" si="28"/>
        <v>3</v>
      </c>
      <c r="AD40" s="166">
        <f t="shared" si="28"/>
        <v>2</v>
      </c>
      <c r="AE40" s="166">
        <f t="shared" si="28"/>
        <v>1</v>
      </c>
      <c r="AF40" s="166">
        <f t="shared" si="28"/>
        <v>8</v>
      </c>
      <c r="AG40" s="166">
        <f t="shared" si="28"/>
        <v>7</v>
      </c>
      <c r="AH40" s="166">
        <f t="shared" si="28"/>
        <v>6</v>
      </c>
      <c r="AI40" s="166">
        <f t="shared" si="28"/>
        <v>5</v>
      </c>
      <c r="AJ40" s="166">
        <f t="shared" si="28"/>
        <v>4</v>
      </c>
      <c r="AK40" s="166">
        <f t="shared" si="28"/>
        <v>3</v>
      </c>
      <c r="AN40" s="126">
        <f t="shared" si="5"/>
        <v>0</v>
      </c>
      <c r="AO40" s="126">
        <f t="shared" si="5"/>
        <v>0</v>
      </c>
      <c r="AP40" s="126">
        <f t="shared" si="5"/>
        <v>0</v>
      </c>
      <c r="AQ40" s="126">
        <f t="shared" si="5"/>
        <v>0</v>
      </c>
      <c r="AR40" s="126">
        <f t="shared" si="26"/>
        <v>1</v>
      </c>
      <c r="AS40" s="126">
        <f t="shared" si="26"/>
        <v>1</v>
      </c>
      <c r="AT40" s="126">
        <f t="shared" si="26"/>
        <v>1</v>
      </c>
      <c r="AU40" s="126">
        <f t="shared" si="26"/>
        <v>1</v>
      </c>
      <c r="AV40" s="126">
        <f t="shared" si="26"/>
        <v>1</v>
      </c>
      <c r="AW40" s="126">
        <f t="shared" si="26"/>
        <v>1</v>
      </c>
      <c r="AX40" s="126">
        <f t="shared" si="26"/>
        <v>1</v>
      </c>
      <c r="AY40" s="126">
        <f t="shared" si="26"/>
        <v>1</v>
      </c>
      <c r="AZ40" s="126">
        <f t="shared" si="26"/>
        <v>1</v>
      </c>
      <c r="BA40" s="126">
        <f t="shared" si="26"/>
        <v>1</v>
      </c>
      <c r="BB40" s="126">
        <f t="shared" si="26"/>
        <v>1</v>
      </c>
      <c r="BC40" s="126">
        <f t="shared" si="26"/>
        <v>1</v>
      </c>
      <c r="BD40" s="126">
        <f t="shared" si="26"/>
        <v>1</v>
      </c>
      <c r="BE40" s="126">
        <f t="shared" si="26"/>
        <v>1</v>
      </c>
      <c r="BF40" s="126">
        <f t="shared" si="26"/>
        <v>1</v>
      </c>
      <c r="BG40" s="126">
        <f t="shared" si="23"/>
        <v>1</v>
      </c>
      <c r="BH40" s="126">
        <f t="shared" si="7"/>
        <v>1</v>
      </c>
      <c r="BI40" s="126">
        <f t="shared" si="7"/>
        <v>1</v>
      </c>
      <c r="BJ40" s="126">
        <f t="shared" si="7"/>
        <v>1</v>
      </c>
      <c r="BK40" s="126">
        <f t="shared" si="7"/>
        <v>1</v>
      </c>
      <c r="BL40" s="126">
        <f t="shared" si="7"/>
        <v>1</v>
      </c>
      <c r="BM40" s="126">
        <f t="shared" si="7"/>
        <v>1</v>
      </c>
      <c r="BN40" s="126">
        <f t="shared" si="7"/>
        <v>1</v>
      </c>
      <c r="BO40" s="126">
        <f t="shared" si="7"/>
        <v>1</v>
      </c>
      <c r="BP40" s="126">
        <f t="shared" si="7"/>
        <v>1</v>
      </c>
      <c r="BQ40" s="126">
        <f t="shared" si="7"/>
        <v>1</v>
      </c>
      <c r="BR40" s="126">
        <f t="shared" si="7"/>
        <v>1</v>
      </c>
    </row>
    <row r="41" spans="1:70">
      <c r="A41" s="228"/>
      <c r="B41" s="228"/>
      <c r="C41" s="212"/>
      <c r="D41" s="218" t="s">
        <v>490</v>
      </c>
      <c r="E41" s="219"/>
      <c r="F41" s="219"/>
      <c r="G41" s="167">
        <f t="shared" si="24"/>
        <v>3</v>
      </c>
      <c r="H41" s="167">
        <f t="shared" ref="H41:AK41" si="29">IF(H36&lt;&gt;$B$1,H36+1,1)</f>
        <v>2</v>
      </c>
      <c r="I41" s="167">
        <f t="shared" si="29"/>
        <v>1</v>
      </c>
      <c r="J41" s="167">
        <f t="shared" si="29"/>
        <v>8</v>
      </c>
      <c r="K41" s="167">
        <f t="shared" si="29"/>
        <v>7</v>
      </c>
      <c r="L41" s="167">
        <f t="shared" si="29"/>
        <v>6</v>
      </c>
      <c r="M41" s="167">
        <f t="shared" si="29"/>
        <v>5</v>
      </c>
      <c r="N41" s="167">
        <f t="shared" si="29"/>
        <v>4</v>
      </c>
      <c r="O41" s="167">
        <f t="shared" si="29"/>
        <v>3</v>
      </c>
      <c r="P41" s="167">
        <f t="shared" si="29"/>
        <v>2</v>
      </c>
      <c r="Q41" s="167">
        <f t="shared" si="29"/>
        <v>1</v>
      </c>
      <c r="R41" s="167">
        <f t="shared" si="29"/>
        <v>8</v>
      </c>
      <c r="S41" s="167">
        <f t="shared" si="29"/>
        <v>7</v>
      </c>
      <c r="T41" s="167">
        <f t="shared" si="29"/>
        <v>6</v>
      </c>
      <c r="U41" s="167">
        <f t="shared" si="29"/>
        <v>5</v>
      </c>
      <c r="V41" s="167">
        <f t="shared" si="29"/>
        <v>4</v>
      </c>
      <c r="W41" s="167">
        <f t="shared" si="29"/>
        <v>3</v>
      </c>
      <c r="X41" s="167">
        <f t="shared" si="29"/>
        <v>2</v>
      </c>
      <c r="Y41" s="167">
        <f t="shared" si="29"/>
        <v>1</v>
      </c>
      <c r="Z41" s="167">
        <f t="shared" si="29"/>
        <v>8</v>
      </c>
      <c r="AA41" s="167">
        <f t="shared" si="29"/>
        <v>7</v>
      </c>
      <c r="AB41" s="167">
        <f t="shared" si="29"/>
        <v>6</v>
      </c>
      <c r="AC41" s="167">
        <f t="shared" si="29"/>
        <v>5</v>
      </c>
      <c r="AD41" s="167">
        <f t="shared" si="29"/>
        <v>4</v>
      </c>
      <c r="AE41" s="167">
        <f t="shared" si="29"/>
        <v>3</v>
      </c>
      <c r="AF41" s="167">
        <f t="shared" si="29"/>
        <v>2</v>
      </c>
      <c r="AG41" s="167">
        <f t="shared" si="29"/>
        <v>1</v>
      </c>
      <c r="AH41" s="167">
        <f t="shared" si="29"/>
        <v>8</v>
      </c>
      <c r="AI41" s="167">
        <f t="shared" si="29"/>
        <v>7</v>
      </c>
      <c r="AJ41" s="167">
        <f t="shared" si="29"/>
        <v>6</v>
      </c>
      <c r="AK41" s="167">
        <f t="shared" si="29"/>
        <v>5</v>
      </c>
      <c r="AN41" s="126">
        <f t="shared" si="5"/>
        <v>0</v>
      </c>
      <c r="AO41" s="126">
        <f t="shared" si="5"/>
        <v>0</v>
      </c>
      <c r="AP41" s="126">
        <f t="shared" si="5"/>
        <v>0</v>
      </c>
      <c r="AQ41" s="126">
        <f t="shared" si="5"/>
        <v>0</v>
      </c>
      <c r="AR41" s="126">
        <f t="shared" si="26"/>
        <v>1</v>
      </c>
      <c r="AS41" s="126">
        <f t="shared" si="26"/>
        <v>1</v>
      </c>
      <c r="AT41" s="126">
        <f t="shared" si="26"/>
        <v>1</v>
      </c>
      <c r="AU41" s="126">
        <f t="shared" si="26"/>
        <v>1</v>
      </c>
      <c r="AV41" s="126">
        <f t="shared" si="26"/>
        <v>1</v>
      </c>
      <c r="AW41" s="126">
        <f t="shared" si="26"/>
        <v>1</v>
      </c>
      <c r="AX41" s="126">
        <f t="shared" si="26"/>
        <v>1</v>
      </c>
      <c r="AY41" s="126">
        <f t="shared" si="26"/>
        <v>1</v>
      </c>
      <c r="AZ41" s="126">
        <f t="shared" si="26"/>
        <v>1</v>
      </c>
      <c r="BA41" s="126">
        <f t="shared" si="26"/>
        <v>1</v>
      </c>
      <c r="BB41" s="126">
        <f t="shared" si="26"/>
        <v>1</v>
      </c>
      <c r="BC41" s="126">
        <f t="shared" si="26"/>
        <v>1</v>
      </c>
      <c r="BD41" s="126">
        <f t="shared" si="26"/>
        <v>1</v>
      </c>
      <c r="BE41" s="126">
        <f t="shared" si="26"/>
        <v>1</v>
      </c>
      <c r="BF41" s="126">
        <f t="shared" si="26"/>
        <v>1</v>
      </c>
      <c r="BG41" s="126">
        <f t="shared" si="23"/>
        <v>1</v>
      </c>
      <c r="BH41" s="126">
        <f t="shared" si="7"/>
        <v>1</v>
      </c>
      <c r="BI41" s="126">
        <f t="shared" si="7"/>
        <v>1</v>
      </c>
      <c r="BJ41" s="126">
        <f t="shared" si="7"/>
        <v>1</v>
      </c>
      <c r="BK41" s="126">
        <f t="shared" si="7"/>
        <v>1</v>
      </c>
      <c r="BL41" s="126">
        <f t="shared" si="7"/>
        <v>1</v>
      </c>
      <c r="BM41" s="126">
        <f t="shared" si="7"/>
        <v>1</v>
      </c>
      <c r="BN41" s="126">
        <f t="shared" si="7"/>
        <v>1</v>
      </c>
      <c r="BO41" s="126">
        <f t="shared" si="7"/>
        <v>1</v>
      </c>
      <c r="BP41" s="126">
        <f t="shared" si="7"/>
        <v>1</v>
      </c>
      <c r="BQ41" s="126">
        <f t="shared" si="7"/>
        <v>1</v>
      </c>
      <c r="BR41" s="126">
        <f t="shared" si="7"/>
        <v>1</v>
      </c>
    </row>
    <row r="42" spans="1:70">
      <c r="A42" s="201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3"/>
    </row>
    <row r="43" spans="1:70">
      <c r="A43" s="226">
        <v>0.66666666666666663</v>
      </c>
      <c r="B43" s="226">
        <v>0.79166666666666663</v>
      </c>
      <c r="C43" s="210" t="s">
        <v>460</v>
      </c>
      <c r="D43" s="213" t="s">
        <v>459</v>
      </c>
      <c r="E43" s="215" t="s">
        <v>458</v>
      </c>
      <c r="F43" s="152" t="s">
        <v>457</v>
      </c>
      <c r="G43" s="163">
        <f t="shared" ref="G43" si="30">IF(G38&lt;&gt;$B$1,G38+1,1)</f>
        <v>6</v>
      </c>
      <c r="H43" s="163">
        <f t="shared" ref="H43:AK43" si="31">IF(H38&lt;&gt;$B$1,H38+1,1)</f>
        <v>5</v>
      </c>
      <c r="I43" s="163">
        <f t="shared" si="31"/>
        <v>4</v>
      </c>
      <c r="J43" s="163">
        <f t="shared" si="31"/>
        <v>3</v>
      </c>
      <c r="K43" s="163">
        <f t="shared" si="31"/>
        <v>2</v>
      </c>
      <c r="L43" s="163">
        <f t="shared" si="31"/>
        <v>1</v>
      </c>
      <c r="M43" s="163">
        <f t="shared" si="31"/>
        <v>8</v>
      </c>
      <c r="N43" s="163">
        <f t="shared" si="31"/>
        <v>7</v>
      </c>
      <c r="O43" s="163">
        <f t="shared" si="31"/>
        <v>6</v>
      </c>
      <c r="P43" s="163">
        <f t="shared" si="31"/>
        <v>5</v>
      </c>
      <c r="Q43" s="163">
        <f t="shared" si="31"/>
        <v>4</v>
      </c>
      <c r="R43" s="163">
        <f t="shared" si="31"/>
        <v>3</v>
      </c>
      <c r="S43" s="163">
        <f t="shared" si="31"/>
        <v>2</v>
      </c>
      <c r="T43" s="163">
        <f t="shared" si="31"/>
        <v>1</v>
      </c>
      <c r="U43" s="163">
        <f t="shared" si="31"/>
        <v>8</v>
      </c>
      <c r="V43" s="163">
        <f t="shared" si="31"/>
        <v>7</v>
      </c>
      <c r="W43" s="163">
        <f t="shared" si="31"/>
        <v>6</v>
      </c>
      <c r="X43" s="163">
        <f t="shared" si="31"/>
        <v>5</v>
      </c>
      <c r="Y43" s="163">
        <f t="shared" si="31"/>
        <v>4</v>
      </c>
      <c r="Z43" s="163">
        <f t="shared" si="31"/>
        <v>3</v>
      </c>
      <c r="AA43" s="163">
        <f t="shared" si="31"/>
        <v>2</v>
      </c>
      <c r="AB43" s="163">
        <f t="shared" si="31"/>
        <v>1</v>
      </c>
      <c r="AC43" s="163">
        <f t="shared" si="31"/>
        <v>8</v>
      </c>
      <c r="AD43" s="163">
        <f t="shared" si="31"/>
        <v>7</v>
      </c>
      <c r="AE43" s="163">
        <f t="shared" si="31"/>
        <v>6</v>
      </c>
      <c r="AF43" s="163">
        <f t="shared" si="31"/>
        <v>5</v>
      </c>
      <c r="AG43" s="163">
        <f t="shared" si="31"/>
        <v>4</v>
      </c>
      <c r="AH43" s="163">
        <f t="shared" si="31"/>
        <v>3</v>
      </c>
      <c r="AI43" s="163">
        <f t="shared" si="31"/>
        <v>2</v>
      </c>
      <c r="AJ43" s="163">
        <f t="shared" si="31"/>
        <v>1</v>
      </c>
      <c r="AK43" s="163">
        <f t="shared" si="31"/>
        <v>8</v>
      </c>
      <c r="AN43" s="126">
        <f t="shared" si="5"/>
        <v>0</v>
      </c>
      <c r="AO43" s="126">
        <f t="shared" si="5"/>
        <v>0</v>
      </c>
      <c r="AP43" s="126">
        <f t="shared" si="5"/>
        <v>0</v>
      </c>
      <c r="AQ43" s="126">
        <f t="shared" si="5"/>
        <v>0</v>
      </c>
      <c r="AR43" s="126">
        <f t="shared" si="26"/>
        <v>1</v>
      </c>
      <c r="AS43" s="126">
        <f t="shared" si="26"/>
        <v>1</v>
      </c>
      <c r="AT43" s="126">
        <f t="shared" si="26"/>
        <v>1</v>
      </c>
      <c r="AU43" s="126">
        <f t="shared" si="26"/>
        <v>1</v>
      </c>
      <c r="AV43" s="126">
        <f t="shared" si="26"/>
        <v>1</v>
      </c>
      <c r="AW43" s="126">
        <f t="shared" si="26"/>
        <v>1</v>
      </c>
      <c r="AX43" s="126">
        <f t="shared" si="26"/>
        <v>1</v>
      </c>
      <c r="AY43" s="126">
        <f t="shared" si="26"/>
        <v>1</v>
      </c>
      <c r="AZ43" s="126">
        <f t="shared" si="26"/>
        <v>1</v>
      </c>
      <c r="BA43" s="126">
        <f t="shared" si="26"/>
        <v>1</v>
      </c>
      <c r="BB43" s="126">
        <f t="shared" si="26"/>
        <v>1</v>
      </c>
      <c r="BC43" s="126">
        <f t="shared" si="26"/>
        <v>1</v>
      </c>
      <c r="BD43" s="126">
        <f t="shared" si="26"/>
        <v>1</v>
      </c>
      <c r="BE43" s="126">
        <f t="shared" si="26"/>
        <v>1</v>
      </c>
      <c r="BF43" s="126">
        <f t="shared" si="26"/>
        <v>1</v>
      </c>
      <c r="BG43" s="126">
        <f t="shared" si="23"/>
        <v>1</v>
      </c>
      <c r="BH43" s="126">
        <f t="shared" si="7"/>
        <v>1</v>
      </c>
      <c r="BI43" s="126">
        <f t="shared" si="7"/>
        <v>1</v>
      </c>
      <c r="BJ43" s="126">
        <f t="shared" si="7"/>
        <v>1</v>
      </c>
      <c r="BK43" s="126">
        <f t="shared" si="7"/>
        <v>1</v>
      </c>
      <c r="BL43" s="126">
        <f t="shared" si="7"/>
        <v>1</v>
      </c>
      <c r="BM43" s="126">
        <f t="shared" si="7"/>
        <v>1</v>
      </c>
      <c r="BN43" s="126">
        <f t="shared" si="7"/>
        <v>1</v>
      </c>
      <c r="BO43" s="126">
        <f t="shared" si="7"/>
        <v>1</v>
      </c>
      <c r="BP43" s="126">
        <f t="shared" si="7"/>
        <v>1</v>
      </c>
      <c r="BQ43" s="126">
        <f t="shared" si="7"/>
        <v>1</v>
      </c>
      <c r="BR43" s="126">
        <f t="shared" si="7"/>
        <v>1</v>
      </c>
    </row>
    <row r="44" spans="1:70">
      <c r="A44" s="227"/>
      <c r="B44" s="227"/>
      <c r="C44" s="211"/>
      <c r="D44" s="214"/>
      <c r="E44" s="214"/>
      <c r="F44" s="155" t="s">
        <v>489</v>
      </c>
      <c r="G44" s="165">
        <f t="shared" ref="G44" si="32">IF(G39&lt;&gt;$B$1,G39+1,1)</f>
        <v>8</v>
      </c>
      <c r="H44" s="165">
        <f t="shared" ref="H44:AK44" si="33">IF(H39&lt;&gt;$B$1,H39+1,1)</f>
        <v>7</v>
      </c>
      <c r="I44" s="165">
        <f t="shared" si="33"/>
        <v>6</v>
      </c>
      <c r="J44" s="165">
        <f t="shared" si="33"/>
        <v>5</v>
      </c>
      <c r="K44" s="165">
        <f t="shared" si="33"/>
        <v>4</v>
      </c>
      <c r="L44" s="165">
        <f t="shared" si="33"/>
        <v>3</v>
      </c>
      <c r="M44" s="165">
        <f t="shared" si="33"/>
        <v>2</v>
      </c>
      <c r="N44" s="165">
        <f t="shared" si="33"/>
        <v>1</v>
      </c>
      <c r="O44" s="165">
        <f t="shared" si="33"/>
        <v>8</v>
      </c>
      <c r="P44" s="165">
        <f t="shared" si="33"/>
        <v>7</v>
      </c>
      <c r="Q44" s="165">
        <f t="shared" si="33"/>
        <v>6</v>
      </c>
      <c r="R44" s="165">
        <f t="shared" si="33"/>
        <v>5</v>
      </c>
      <c r="S44" s="165">
        <f t="shared" si="33"/>
        <v>4</v>
      </c>
      <c r="T44" s="165">
        <f t="shared" si="33"/>
        <v>3</v>
      </c>
      <c r="U44" s="165">
        <f t="shared" si="33"/>
        <v>2</v>
      </c>
      <c r="V44" s="165">
        <f t="shared" si="33"/>
        <v>1</v>
      </c>
      <c r="W44" s="165">
        <f t="shared" si="33"/>
        <v>8</v>
      </c>
      <c r="X44" s="165">
        <f t="shared" si="33"/>
        <v>7</v>
      </c>
      <c r="Y44" s="165">
        <f t="shared" si="33"/>
        <v>6</v>
      </c>
      <c r="Z44" s="165">
        <f t="shared" si="33"/>
        <v>5</v>
      </c>
      <c r="AA44" s="165">
        <f t="shared" si="33"/>
        <v>4</v>
      </c>
      <c r="AB44" s="165">
        <f t="shared" si="33"/>
        <v>3</v>
      </c>
      <c r="AC44" s="165">
        <f t="shared" si="33"/>
        <v>2</v>
      </c>
      <c r="AD44" s="165">
        <f t="shared" si="33"/>
        <v>1</v>
      </c>
      <c r="AE44" s="165">
        <f t="shared" si="33"/>
        <v>8</v>
      </c>
      <c r="AF44" s="165">
        <f t="shared" si="33"/>
        <v>7</v>
      </c>
      <c r="AG44" s="165">
        <f t="shared" si="33"/>
        <v>6</v>
      </c>
      <c r="AH44" s="165">
        <f t="shared" si="33"/>
        <v>5</v>
      </c>
      <c r="AI44" s="165">
        <f t="shared" si="33"/>
        <v>4</v>
      </c>
      <c r="AJ44" s="165">
        <f t="shared" si="33"/>
        <v>3</v>
      </c>
      <c r="AK44" s="165">
        <f t="shared" si="33"/>
        <v>2</v>
      </c>
      <c r="AN44" s="126">
        <f t="shared" si="5"/>
        <v>0</v>
      </c>
      <c r="AO44" s="126">
        <f t="shared" si="5"/>
        <v>0</v>
      </c>
      <c r="AP44" s="126">
        <f t="shared" si="5"/>
        <v>0</v>
      </c>
      <c r="AQ44" s="126">
        <f t="shared" si="5"/>
        <v>0</v>
      </c>
      <c r="AR44" s="126">
        <f t="shared" si="26"/>
        <v>1</v>
      </c>
      <c r="AS44" s="126">
        <f t="shared" si="26"/>
        <v>1</v>
      </c>
      <c r="AT44" s="126">
        <f t="shared" si="26"/>
        <v>1</v>
      </c>
      <c r="AU44" s="126">
        <f t="shared" si="26"/>
        <v>1</v>
      </c>
      <c r="AV44" s="126">
        <f t="shared" si="26"/>
        <v>1</v>
      </c>
      <c r="AW44" s="126">
        <f t="shared" si="26"/>
        <v>1</v>
      </c>
      <c r="AX44" s="126">
        <f t="shared" si="26"/>
        <v>1</v>
      </c>
      <c r="AY44" s="126">
        <f t="shared" si="26"/>
        <v>1</v>
      </c>
      <c r="AZ44" s="126">
        <f t="shared" si="26"/>
        <v>1</v>
      </c>
      <c r="BA44" s="126">
        <f t="shared" si="26"/>
        <v>1</v>
      </c>
      <c r="BB44" s="126">
        <f t="shared" si="26"/>
        <v>1</v>
      </c>
      <c r="BC44" s="126">
        <f t="shared" si="26"/>
        <v>1</v>
      </c>
      <c r="BD44" s="126">
        <f t="shared" si="26"/>
        <v>1</v>
      </c>
      <c r="BE44" s="126">
        <f t="shared" si="26"/>
        <v>1</v>
      </c>
      <c r="BF44" s="126">
        <f t="shared" si="26"/>
        <v>1</v>
      </c>
      <c r="BG44" s="126">
        <f t="shared" si="23"/>
        <v>1</v>
      </c>
      <c r="BH44" s="126">
        <f t="shared" si="7"/>
        <v>1</v>
      </c>
      <c r="BI44" s="126">
        <f t="shared" si="7"/>
        <v>1</v>
      </c>
      <c r="BJ44" s="126">
        <f t="shared" si="7"/>
        <v>1</v>
      </c>
      <c r="BK44" s="126">
        <f t="shared" si="7"/>
        <v>1</v>
      </c>
      <c r="BL44" s="126">
        <f t="shared" si="7"/>
        <v>1</v>
      </c>
      <c r="BM44" s="126">
        <f t="shared" si="7"/>
        <v>1</v>
      </c>
      <c r="BN44" s="126">
        <f t="shared" si="7"/>
        <v>1</v>
      </c>
      <c r="BO44" s="126">
        <f t="shared" si="7"/>
        <v>1</v>
      </c>
      <c r="BP44" s="126">
        <f t="shared" si="7"/>
        <v>1</v>
      </c>
      <c r="BQ44" s="126">
        <f t="shared" si="7"/>
        <v>1</v>
      </c>
      <c r="BR44" s="126">
        <f t="shared" si="7"/>
        <v>1</v>
      </c>
    </row>
    <row r="45" spans="1:70">
      <c r="A45" s="227"/>
      <c r="B45" s="227"/>
      <c r="C45" s="211"/>
      <c r="D45" s="214"/>
      <c r="E45" s="216" t="s">
        <v>488</v>
      </c>
      <c r="F45" s="217"/>
      <c r="G45" s="166">
        <f t="shared" ref="G45" si="34">IF(G40&lt;&gt;$B$1,G40+1,1)</f>
        <v>2</v>
      </c>
      <c r="H45" s="166">
        <f t="shared" ref="H45:AK45" si="35">IF(H40&lt;&gt;$B$1,H40+1,1)</f>
        <v>1</v>
      </c>
      <c r="I45" s="166">
        <f t="shared" si="35"/>
        <v>8</v>
      </c>
      <c r="J45" s="166">
        <f t="shared" si="35"/>
        <v>7</v>
      </c>
      <c r="K45" s="166">
        <f t="shared" si="35"/>
        <v>6</v>
      </c>
      <c r="L45" s="166">
        <f t="shared" si="35"/>
        <v>5</v>
      </c>
      <c r="M45" s="166">
        <f t="shared" si="35"/>
        <v>4</v>
      </c>
      <c r="N45" s="166">
        <f t="shared" si="35"/>
        <v>3</v>
      </c>
      <c r="O45" s="166">
        <f t="shared" si="35"/>
        <v>2</v>
      </c>
      <c r="P45" s="166">
        <f t="shared" si="35"/>
        <v>1</v>
      </c>
      <c r="Q45" s="166">
        <f t="shared" si="35"/>
        <v>8</v>
      </c>
      <c r="R45" s="166">
        <f t="shared" si="35"/>
        <v>7</v>
      </c>
      <c r="S45" s="166">
        <f t="shared" si="35"/>
        <v>6</v>
      </c>
      <c r="T45" s="166">
        <f t="shared" si="35"/>
        <v>5</v>
      </c>
      <c r="U45" s="166">
        <f t="shared" si="35"/>
        <v>4</v>
      </c>
      <c r="V45" s="166">
        <f t="shared" si="35"/>
        <v>3</v>
      </c>
      <c r="W45" s="166">
        <f t="shared" si="35"/>
        <v>2</v>
      </c>
      <c r="X45" s="166">
        <f t="shared" si="35"/>
        <v>1</v>
      </c>
      <c r="Y45" s="166">
        <f t="shared" si="35"/>
        <v>8</v>
      </c>
      <c r="Z45" s="166">
        <f t="shared" si="35"/>
        <v>7</v>
      </c>
      <c r="AA45" s="166">
        <f t="shared" si="35"/>
        <v>6</v>
      </c>
      <c r="AB45" s="166">
        <f t="shared" si="35"/>
        <v>5</v>
      </c>
      <c r="AC45" s="166">
        <f t="shared" si="35"/>
        <v>4</v>
      </c>
      <c r="AD45" s="166">
        <f t="shared" si="35"/>
        <v>3</v>
      </c>
      <c r="AE45" s="166">
        <f t="shared" si="35"/>
        <v>2</v>
      </c>
      <c r="AF45" s="166">
        <f t="shared" si="35"/>
        <v>1</v>
      </c>
      <c r="AG45" s="166">
        <f t="shared" si="35"/>
        <v>8</v>
      </c>
      <c r="AH45" s="166">
        <f t="shared" si="35"/>
        <v>7</v>
      </c>
      <c r="AI45" s="166">
        <f t="shared" si="35"/>
        <v>6</v>
      </c>
      <c r="AJ45" s="166">
        <f t="shared" si="35"/>
        <v>5</v>
      </c>
      <c r="AK45" s="166">
        <f t="shared" si="35"/>
        <v>4</v>
      </c>
      <c r="AN45" s="126">
        <f t="shared" si="5"/>
        <v>0</v>
      </c>
      <c r="AO45" s="126">
        <f t="shared" si="5"/>
        <v>0</v>
      </c>
      <c r="AP45" s="126">
        <f t="shared" si="5"/>
        <v>0</v>
      </c>
      <c r="AQ45" s="126">
        <f t="shared" si="5"/>
        <v>0</v>
      </c>
      <c r="AR45" s="126">
        <f t="shared" si="26"/>
        <v>1</v>
      </c>
      <c r="AS45" s="126">
        <f t="shared" si="26"/>
        <v>1</v>
      </c>
      <c r="AT45" s="126">
        <f t="shared" si="26"/>
        <v>1</v>
      </c>
      <c r="AU45" s="126">
        <f t="shared" si="26"/>
        <v>1</v>
      </c>
      <c r="AV45" s="126">
        <f t="shared" si="26"/>
        <v>1</v>
      </c>
      <c r="AW45" s="126">
        <f t="shared" si="26"/>
        <v>1</v>
      </c>
      <c r="AX45" s="126">
        <f t="shared" si="26"/>
        <v>1</v>
      </c>
      <c r="AY45" s="126">
        <f t="shared" si="26"/>
        <v>1</v>
      </c>
      <c r="AZ45" s="126">
        <f t="shared" si="26"/>
        <v>1</v>
      </c>
      <c r="BA45" s="126">
        <f t="shared" si="26"/>
        <v>1</v>
      </c>
      <c r="BB45" s="126">
        <f t="shared" si="26"/>
        <v>1</v>
      </c>
      <c r="BC45" s="126">
        <f t="shared" si="26"/>
        <v>1</v>
      </c>
      <c r="BD45" s="126">
        <f t="shared" si="26"/>
        <v>1</v>
      </c>
      <c r="BE45" s="126">
        <f t="shared" si="26"/>
        <v>1</v>
      </c>
      <c r="BF45" s="126">
        <f t="shared" si="26"/>
        <v>1</v>
      </c>
      <c r="BG45" s="126">
        <f t="shared" si="23"/>
        <v>1</v>
      </c>
      <c r="BH45" s="126">
        <f t="shared" si="7"/>
        <v>1</v>
      </c>
      <c r="BI45" s="126">
        <f t="shared" si="7"/>
        <v>1</v>
      </c>
      <c r="BJ45" s="126">
        <f t="shared" si="7"/>
        <v>1</v>
      </c>
      <c r="BK45" s="126">
        <f t="shared" si="7"/>
        <v>1</v>
      </c>
      <c r="BL45" s="126">
        <f t="shared" si="7"/>
        <v>1</v>
      </c>
      <c r="BM45" s="126">
        <f t="shared" si="7"/>
        <v>1</v>
      </c>
      <c r="BN45" s="126">
        <f t="shared" si="7"/>
        <v>1</v>
      </c>
      <c r="BO45" s="126">
        <f t="shared" si="7"/>
        <v>1</v>
      </c>
      <c r="BP45" s="126">
        <f t="shared" si="7"/>
        <v>1</v>
      </c>
      <c r="BQ45" s="126">
        <f t="shared" si="7"/>
        <v>1</v>
      </c>
      <c r="BR45" s="126">
        <f t="shared" si="7"/>
        <v>1</v>
      </c>
    </row>
    <row r="46" spans="1:70">
      <c r="A46" s="228"/>
      <c r="B46" s="228"/>
      <c r="C46" s="212"/>
      <c r="D46" s="218" t="s">
        <v>490</v>
      </c>
      <c r="E46" s="219"/>
      <c r="F46" s="219"/>
      <c r="G46" s="167">
        <f t="shared" ref="G46" si="36">IF(G41&lt;&gt;$B$1,G41+1,1)</f>
        <v>4</v>
      </c>
      <c r="H46" s="167">
        <f t="shared" ref="H46:AK46" si="37">IF(H41&lt;&gt;$B$1,H41+1,1)</f>
        <v>3</v>
      </c>
      <c r="I46" s="167">
        <f t="shared" si="37"/>
        <v>2</v>
      </c>
      <c r="J46" s="167">
        <f t="shared" si="37"/>
        <v>1</v>
      </c>
      <c r="K46" s="167">
        <f t="shared" si="37"/>
        <v>8</v>
      </c>
      <c r="L46" s="167">
        <f t="shared" si="37"/>
        <v>7</v>
      </c>
      <c r="M46" s="167">
        <f t="shared" si="37"/>
        <v>6</v>
      </c>
      <c r="N46" s="167">
        <f t="shared" si="37"/>
        <v>5</v>
      </c>
      <c r="O46" s="167">
        <f t="shared" si="37"/>
        <v>4</v>
      </c>
      <c r="P46" s="167">
        <f t="shared" si="37"/>
        <v>3</v>
      </c>
      <c r="Q46" s="167">
        <f t="shared" si="37"/>
        <v>2</v>
      </c>
      <c r="R46" s="167">
        <f t="shared" si="37"/>
        <v>1</v>
      </c>
      <c r="S46" s="167">
        <f t="shared" si="37"/>
        <v>8</v>
      </c>
      <c r="T46" s="167">
        <f t="shared" si="37"/>
        <v>7</v>
      </c>
      <c r="U46" s="167">
        <f t="shared" si="37"/>
        <v>6</v>
      </c>
      <c r="V46" s="167">
        <f t="shared" si="37"/>
        <v>5</v>
      </c>
      <c r="W46" s="167">
        <f t="shared" si="37"/>
        <v>4</v>
      </c>
      <c r="X46" s="167">
        <f t="shared" si="37"/>
        <v>3</v>
      </c>
      <c r="Y46" s="167">
        <f t="shared" si="37"/>
        <v>2</v>
      </c>
      <c r="Z46" s="167">
        <f t="shared" si="37"/>
        <v>1</v>
      </c>
      <c r="AA46" s="167">
        <f t="shared" si="37"/>
        <v>8</v>
      </c>
      <c r="AB46" s="167">
        <f t="shared" si="37"/>
        <v>7</v>
      </c>
      <c r="AC46" s="167">
        <f t="shared" si="37"/>
        <v>6</v>
      </c>
      <c r="AD46" s="167">
        <f t="shared" si="37"/>
        <v>5</v>
      </c>
      <c r="AE46" s="167">
        <f t="shared" si="37"/>
        <v>4</v>
      </c>
      <c r="AF46" s="167">
        <f t="shared" si="37"/>
        <v>3</v>
      </c>
      <c r="AG46" s="167">
        <f t="shared" si="37"/>
        <v>2</v>
      </c>
      <c r="AH46" s="167">
        <f t="shared" si="37"/>
        <v>1</v>
      </c>
      <c r="AI46" s="167">
        <f t="shared" si="37"/>
        <v>8</v>
      </c>
      <c r="AJ46" s="167">
        <f t="shared" si="37"/>
        <v>7</v>
      </c>
      <c r="AK46" s="167">
        <f t="shared" si="37"/>
        <v>6</v>
      </c>
      <c r="AN46" s="126">
        <f t="shared" si="5"/>
        <v>0</v>
      </c>
      <c r="AO46" s="126">
        <f t="shared" si="5"/>
        <v>0</v>
      </c>
      <c r="AP46" s="126">
        <f t="shared" si="5"/>
        <v>0</v>
      </c>
      <c r="AQ46" s="126">
        <f t="shared" si="5"/>
        <v>0</v>
      </c>
      <c r="AR46" s="126">
        <f t="shared" si="26"/>
        <v>1</v>
      </c>
      <c r="AS46" s="126">
        <f t="shared" si="26"/>
        <v>1</v>
      </c>
      <c r="AT46" s="126">
        <f t="shared" si="26"/>
        <v>1</v>
      </c>
      <c r="AU46" s="126">
        <f t="shared" si="26"/>
        <v>1</v>
      </c>
      <c r="AV46" s="126">
        <f t="shared" si="26"/>
        <v>1</v>
      </c>
      <c r="AW46" s="126">
        <f t="shared" si="26"/>
        <v>1</v>
      </c>
      <c r="AX46" s="126">
        <f t="shared" si="26"/>
        <v>1</v>
      </c>
      <c r="AY46" s="126">
        <f t="shared" si="26"/>
        <v>1</v>
      </c>
      <c r="AZ46" s="126">
        <f t="shared" si="26"/>
        <v>1</v>
      </c>
      <c r="BA46" s="126">
        <f t="shared" si="26"/>
        <v>1</v>
      </c>
      <c r="BB46" s="126">
        <f t="shared" si="26"/>
        <v>1</v>
      </c>
      <c r="BC46" s="126">
        <f t="shared" si="26"/>
        <v>1</v>
      </c>
      <c r="BD46" s="126">
        <f t="shared" si="26"/>
        <v>1</v>
      </c>
      <c r="BE46" s="126">
        <f t="shared" si="26"/>
        <v>1</v>
      </c>
      <c r="BF46" s="126">
        <f t="shared" si="26"/>
        <v>1</v>
      </c>
      <c r="BG46" s="126">
        <f t="shared" si="23"/>
        <v>1</v>
      </c>
      <c r="BH46" s="126">
        <f t="shared" si="7"/>
        <v>1</v>
      </c>
      <c r="BI46" s="126">
        <f t="shared" si="7"/>
        <v>1</v>
      </c>
      <c r="BJ46" s="126">
        <f t="shared" ref="BJ46:BR76" si="38">IF(OR(AC46=Y46+1,Y46=16),0,1)</f>
        <v>1</v>
      </c>
      <c r="BK46" s="126">
        <f t="shared" si="38"/>
        <v>1</v>
      </c>
      <c r="BL46" s="126">
        <f t="shared" si="38"/>
        <v>1</v>
      </c>
      <c r="BM46" s="126">
        <f t="shared" si="38"/>
        <v>1</v>
      </c>
      <c r="BN46" s="126">
        <f t="shared" si="38"/>
        <v>1</v>
      </c>
      <c r="BO46" s="126">
        <f t="shared" si="38"/>
        <v>1</v>
      </c>
      <c r="BP46" s="126">
        <f t="shared" si="38"/>
        <v>1</v>
      </c>
      <c r="BQ46" s="126">
        <f t="shared" si="38"/>
        <v>1</v>
      </c>
      <c r="BR46" s="126">
        <f t="shared" si="38"/>
        <v>1</v>
      </c>
    </row>
    <row r="47" spans="1:70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3"/>
    </row>
    <row r="48" spans="1:70">
      <c r="A48" s="226">
        <v>0.79166666666666663</v>
      </c>
      <c r="B48" s="226">
        <v>0.91666666666666663</v>
      </c>
      <c r="C48" s="210" t="s">
        <v>460</v>
      </c>
      <c r="D48" s="213" t="s">
        <v>459</v>
      </c>
      <c r="E48" s="215" t="s">
        <v>458</v>
      </c>
      <c r="F48" s="152" t="s">
        <v>457</v>
      </c>
      <c r="G48" s="163">
        <f t="shared" ref="G48:G51" si="39">IF(G43&lt;&gt;$B$1,G43+1,1)</f>
        <v>7</v>
      </c>
      <c r="H48" s="163">
        <f t="shared" ref="H48:AK48" si="40">IF(H43&lt;&gt;$B$1,H43+1,1)</f>
        <v>6</v>
      </c>
      <c r="I48" s="163">
        <f t="shared" si="40"/>
        <v>5</v>
      </c>
      <c r="J48" s="163">
        <f t="shared" si="40"/>
        <v>4</v>
      </c>
      <c r="K48" s="163">
        <f t="shared" si="40"/>
        <v>3</v>
      </c>
      <c r="L48" s="163">
        <f t="shared" si="40"/>
        <v>2</v>
      </c>
      <c r="M48" s="163">
        <f t="shared" si="40"/>
        <v>1</v>
      </c>
      <c r="N48" s="163">
        <f t="shared" si="40"/>
        <v>8</v>
      </c>
      <c r="O48" s="163">
        <f t="shared" si="40"/>
        <v>7</v>
      </c>
      <c r="P48" s="163">
        <f t="shared" si="40"/>
        <v>6</v>
      </c>
      <c r="Q48" s="163">
        <f t="shared" si="40"/>
        <v>5</v>
      </c>
      <c r="R48" s="163">
        <f t="shared" si="40"/>
        <v>4</v>
      </c>
      <c r="S48" s="163">
        <f t="shared" si="40"/>
        <v>3</v>
      </c>
      <c r="T48" s="163">
        <f t="shared" si="40"/>
        <v>2</v>
      </c>
      <c r="U48" s="163">
        <f t="shared" si="40"/>
        <v>1</v>
      </c>
      <c r="V48" s="163">
        <f t="shared" si="40"/>
        <v>8</v>
      </c>
      <c r="W48" s="163">
        <f t="shared" si="40"/>
        <v>7</v>
      </c>
      <c r="X48" s="163">
        <f t="shared" si="40"/>
        <v>6</v>
      </c>
      <c r="Y48" s="163">
        <f t="shared" si="40"/>
        <v>5</v>
      </c>
      <c r="Z48" s="163">
        <f t="shared" si="40"/>
        <v>4</v>
      </c>
      <c r="AA48" s="163">
        <f t="shared" si="40"/>
        <v>3</v>
      </c>
      <c r="AB48" s="163">
        <f t="shared" si="40"/>
        <v>2</v>
      </c>
      <c r="AC48" s="163">
        <f t="shared" si="40"/>
        <v>1</v>
      </c>
      <c r="AD48" s="163">
        <f t="shared" si="40"/>
        <v>8</v>
      </c>
      <c r="AE48" s="163">
        <f t="shared" si="40"/>
        <v>7</v>
      </c>
      <c r="AF48" s="163">
        <f t="shared" si="40"/>
        <v>6</v>
      </c>
      <c r="AG48" s="163">
        <f t="shared" si="40"/>
        <v>5</v>
      </c>
      <c r="AH48" s="163">
        <f t="shared" si="40"/>
        <v>4</v>
      </c>
      <c r="AI48" s="163">
        <f t="shared" si="40"/>
        <v>3</v>
      </c>
      <c r="AJ48" s="163">
        <f t="shared" si="40"/>
        <v>2</v>
      </c>
      <c r="AK48" s="163">
        <f t="shared" si="40"/>
        <v>1</v>
      </c>
      <c r="AN48" s="126">
        <f t="shared" si="5"/>
        <v>0</v>
      </c>
      <c r="AO48" s="126">
        <f t="shared" si="5"/>
        <v>0</v>
      </c>
      <c r="AP48" s="126">
        <f t="shared" si="5"/>
        <v>0</v>
      </c>
      <c r="AQ48" s="126">
        <f t="shared" si="5"/>
        <v>0</v>
      </c>
      <c r="AR48" s="126">
        <f t="shared" si="26"/>
        <v>1</v>
      </c>
      <c r="AS48" s="126">
        <f t="shared" si="26"/>
        <v>1</v>
      </c>
      <c r="AT48" s="126">
        <f t="shared" si="26"/>
        <v>1</v>
      </c>
      <c r="AU48" s="126">
        <f t="shared" si="26"/>
        <v>1</v>
      </c>
      <c r="AV48" s="126">
        <f t="shared" si="26"/>
        <v>1</v>
      </c>
      <c r="AW48" s="126">
        <f t="shared" si="26"/>
        <v>1</v>
      </c>
      <c r="AX48" s="126">
        <f t="shared" si="26"/>
        <v>1</v>
      </c>
      <c r="AY48" s="126">
        <f t="shared" si="26"/>
        <v>1</v>
      </c>
      <c r="AZ48" s="126">
        <f t="shared" si="26"/>
        <v>1</v>
      </c>
      <c r="BA48" s="126">
        <f t="shared" si="26"/>
        <v>1</v>
      </c>
      <c r="BB48" s="126">
        <f t="shared" si="26"/>
        <v>1</v>
      </c>
      <c r="BC48" s="126">
        <f t="shared" si="26"/>
        <v>1</v>
      </c>
      <c r="BD48" s="126">
        <f t="shared" si="26"/>
        <v>1</v>
      </c>
      <c r="BE48" s="126">
        <f t="shared" si="26"/>
        <v>1</v>
      </c>
      <c r="BF48" s="126">
        <f t="shared" si="26"/>
        <v>1</v>
      </c>
      <c r="BG48" s="126">
        <f t="shared" si="23"/>
        <v>1</v>
      </c>
      <c r="BH48" s="126">
        <f t="shared" si="23"/>
        <v>1</v>
      </c>
      <c r="BI48" s="126">
        <f t="shared" si="23"/>
        <v>1</v>
      </c>
      <c r="BJ48" s="126">
        <f t="shared" si="38"/>
        <v>1</v>
      </c>
      <c r="BK48" s="126">
        <f t="shared" si="38"/>
        <v>1</v>
      </c>
      <c r="BL48" s="126">
        <f t="shared" si="38"/>
        <v>1</v>
      </c>
      <c r="BM48" s="126">
        <f t="shared" si="38"/>
        <v>1</v>
      </c>
      <c r="BN48" s="126">
        <f t="shared" si="38"/>
        <v>1</v>
      </c>
      <c r="BO48" s="126">
        <f t="shared" si="38"/>
        <v>1</v>
      </c>
      <c r="BP48" s="126">
        <f t="shared" si="38"/>
        <v>1</v>
      </c>
      <c r="BQ48" s="126">
        <f t="shared" si="38"/>
        <v>1</v>
      </c>
      <c r="BR48" s="126">
        <f t="shared" si="38"/>
        <v>1</v>
      </c>
    </row>
    <row r="49" spans="1:70">
      <c r="A49" s="227"/>
      <c r="B49" s="227"/>
      <c r="C49" s="211"/>
      <c r="D49" s="214"/>
      <c r="E49" s="214"/>
      <c r="F49" s="155" t="s">
        <v>489</v>
      </c>
      <c r="G49" s="165">
        <f t="shared" si="39"/>
        <v>1</v>
      </c>
      <c r="H49" s="165">
        <f t="shared" ref="H49:AK49" si="41">IF(H44&lt;&gt;$B$1,H44+1,1)</f>
        <v>8</v>
      </c>
      <c r="I49" s="165">
        <f t="shared" si="41"/>
        <v>7</v>
      </c>
      <c r="J49" s="165">
        <f t="shared" si="41"/>
        <v>6</v>
      </c>
      <c r="K49" s="165">
        <f t="shared" si="41"/>
        <v>5</v>
      </c>
      <c r="L49" s="165">
        <f t="shared" si="41"/>
        <v>4</v>
      </c>
      <c r="M49" s="165">
        <f t="shared" si="41"/>
        <v>3</v>
      </c>
      <c r="N49" s="165">
        <f t="shared" si="41"/>
        <v>2</v>
      </c>
      <c r="O49" s="165">
        <f t="shared" si="41"/>
        <v>1</v>
      </c>
      <c r="P49" s="165">
        <f t="shared" si="41"/>
        <v>8</v>
      </c>
      <c r="Q49" s="165">
        <f t="shared" si="41"/>
        <v>7</v>
      </c>
      <c r="R49" s="165">
        <f t="shared" si="41"/>
        <v>6</v>
      </c>
      <c r="S49" s="165">
        <f t="shared" si="41"/>
        <v>5</v>
      </c>
      <c r="T49" s="165">
        <f t="shared" si="41"/>
        <v>4</v>
      </c>
      <c r="U49" s="165">
        <f t="shared" si="41"/>
        <v>3</v>
      </c>
      <c r="V49" s="165">
        <f t="shared" si="41"/>
        <v>2</v>
      </c>
      <c r="W49" s="165">
        <f t="shared" si="41"/>
        <v>1</v>
      </c>
      <c r="X49" s="165">
        <f t="shared" si="41"/>
        <v>8</v>
      </c>
      <c r="Y49" s="165">
        <f t="shared" si="41"/>
        <v>7</v>
      </c>
      <c r="Z49" s="165">
        <f t="shared" si="41"/>
        <v>6</v>
      </c>
      <c r="AA49" s="165">
        <f t="shared" si="41"/>
        <v>5</v>
      </c>
      <c r="AB49" s="165">
        <f t="shared" si="41"/>
        <v>4</v>
      </c>
      <c r="AC49" s="165">
        <f t="shared" si="41"/>
        <v>3</v>
      </c>
      <c r="AD49" s="165">
        <f t="shared" si="41"/>
        <v>2</v>
      </c>
      <c r="AE49" s="165">
        <f t="shared" si="41"/>
        <v>1</v>
      </c>
      <c r="AF49" s="165">
        <f t="shared" si="41"/>
        <v>8</v>
      </c>
      <c r="AG49" s="165">
        <f t="shared" si="41"/>
        <v>7</v>
      </c>
      <c r="AH49" s="165">
        <f t="shared" si="41"/>
        <v>6</v>
      </c>
      <c r="AI49" s="165">
        <f t="shared" si="41"/>
        <v>5</v>
      </c>
      <c r="AJ49" s="165">
        <f t="shared" si="41"/>
        <v>4</v>
      </c>
      <c r="AK49" s="165">
        <f t="shared" si="41"/>
        <v>3</v>
      </c>
      <c r="AN49" s="126">
        <f t="shared" si="5"/>
        <v>0</v>
      </c>
      <c r="AO49" s="126">
        <f t="shared" si="5"/>
        <v>0</v>
      </c>
      <c r="AP49" s="126">
        <f t="shared" si="5"/>
        <v>0</v>
      </c>
      <c r="AQ49" s="126">
        <f t="shared" si="5"/>
        <v>0</v>
      </c>
      <c r="AR49" s="126">
        <f t="shared" si="26"/>
        <v>1</v>
      </c>
      <c r="AS49" s="126">
        <f t="shared" si="26"/>
        <v>1</v>
      </c>
      <c r="AT49" s="126">
        <f t="shared" si="26"/>
        <v>1</v>
      </c>
      <c r="AU49" s="126">
        <f t="shared" si="26"/>
        <v>1</v>
      </c>
      <c r="AV49" s="126">
        <f t="shared" si="26"/>
        <v>1</v>
      </c>
      <c r="AW49" s="126">
        <f t="shared" si="26"/>
        <v>1</v>
      </c>
      <c r="AX49" s="126">
        <f t="shared" si="26"/>
        <v>1</v>
      </c>
      <c r="AY49" s="126">
        <f t="shared" si="26"/>
        <v>1</v>
      </c>
      <c r="AZ49" s="126">
        <f t="shared" si="26"/>
        <v>1</v>
      </c>
      <c r="BA49" s="126">
        <f t="shared" si="26"/>
        <v>1</v>
      </c>
      <c r="BB49" s="126">
        <f t="shared" si="26"/>
        <v>1</v>
      </c>
      <c r="BC49" s="126">
        <f t="shared" si="26"/>
        <v>1</v>
      </c>
      <c r="BD49" s="126">
        <f t="shared" si="26"/>
        <v>1</v>
      </c>
      <c r="BE49" s="126">
        <f t="shared" si="26"/>
        <v>1</v>
      </c>
      <c r="BF49" s="126">
        <f t="shared" si="26"/>
        <v>1</v>
      </c>
      <c r="BG49" s="126">
        <f t="shared" si="23"/>
        <v>1</v>
      </c>
      <c r="BH49" s="126">
        <f t="shared" si="23"/>
        <v>1</v>
      </c>
      <c r="BI49" s="126">
        <f t="shared" si="23"/>
        <v>1</v>
      </c>
      <c r="BJ49" s="126">
        <f t="shared" si="38"/>
        <v>1</v>
      </c>
      <c r="BK49" s="126">
        <f t="shared" si="38"/>
        <v>1</v>
      </c>
      <c r="BL49" s="126">
        <f t="shared" si="38"/>
        <v>1</v>
      </c>
      <c r="BM49" s="126">
        <f t="shared" si="38"/>
        <v>1</v>
      </c>
      <c r="BN49" s="126">
        <f t="shared" si="38"/>
        <v>1</v>
      </c>
      <c r="BO49" s="126">
        <f t="shared" si="38"/>
        <v>1</v>
      </c>
      <c r="BP49" s="126">
        <f t="shared" si="38"/>
        <v>1</v>
      </c>
      <c r="BQ49" s="126">
        <f t="shared" si="38"/>
        <v>1</v>
      </c>
      <c r="BR49" s="126">
        <f t="shared" si="38"/>
        <v>1</v>
      </c>
    </row>
    <row r="50" spans="1:70">
      <c r="A50" s="227"/>
      <c r="B50" s="227"/>
      <c r="C50" s="211"/>
      <c r="D50" s="214"/>
      <c r="E50" s="216" t="s">
        <v>488</v>
      </c>
      <c r="F50" s="217"/>
      <c r="G50" s="166">
        <f t="shared" si="39"/>
        <v>3</v>
      </c>
      <c r="H50" s="166">
        <f t="shared" ref="H50:AK50" si="42">IF(H45&lt;&gt;$B$1,H45+1,1)</f>
        <v>2</v>
      </c>
      <c r="I50" s="166">
        <f t="shared" si="42"/>
        <v>1</v>
      </c>
      <c r="J50" s="166">
        <f t="shared" si="42"/>
        <v>8</v>
      </c>
      <c r="K50" s="166">
        <f t="shared" si="42"/>
        <v>7</v>
      </c>
      <c r="L50" s="166">
        <f t="shared" si="42"/>
        <v>6</v>
      </c>
      <c r="M50" s="166">
        <f t="shared" si="42"/>
        <v>5</v>
      </c>
      <c r="N50" s="166">
        <f t="shared" si="42"/>
        <v>4</v>
      </c>
      <c r="O50" s="166">
        <f t="shared" si="42"/>
        <v>3</v>
      </c>
      <c r="P50" s="166">
        <f t="shared" si="42"/>
        <v>2</v>
      </c>
      <c r="Q50" s="166">
        <f t="shared" si="42"/>
        <v>1</v>
      </c>
      <c r="R50" s="166">
        <f t="shared" si="42"/>
        <v>8</v>
      </c>
      <c r="S50" s="166">
        <f t="shared" si="42"/>
        <v>7</v>
      </c>
      <c r="T50" s="166">
        <f t="shared" si="42"/>
        <v>6</v>
      </c>
      <c r="U50" s="166">
        <f t="shared" si="42"/>
        <v>5</v>
      </c>
      <c r="V50" s="166">
        <f t="shared" si="42"/>
        <v>4</v>
      </c>
      <c r="W50" s="166">
        <f t="shared" si="42"/>
        <v>3</v>
      </c>
      <c r="X50" s="166">
        <f t="shared" si="42"/>
        <v>2</v>
      </c>
      <c r="Y50" s="166">
        <f t="shared" si="42"/>
        <v>1</v>
      </c>
      <c r="Z50" s="166">
        <f t="shared" si="42"/>
        <v>8</v>
      </c>
      <c r="AA50" s="166">
        <f t="shared" si="42"/>
        <v>7</v>
      </c>
      <c r="AB50" s="166">
        <f t="shared" si="42"/>
        <v>6</v>
      </c>
      <c r="AC50" s="166">
        <f t="shared" si="42"/>
        <v>5</v>
      </c>
      <c r="AD50" s="166">
        <f t="shared" si="42"/>
        <v>4</v>
      </c>
      <c r="AE50" s="166">
        <f t="shared" si="42"/>
        <v>3</v>
      </c>
      <c r="AF50" s="166">
        <f t="shared" si="42"/>
        <v>2</v>
      </c>
      <c r="AG50" s="166">
        <f t="shared" si="42"/>
        <v>1</v>
      </c>
      <c r="AH50" s="166">
        <f t="shared" si="42"/>
        <v>8</v>
      </c>
      <c r="AI50" s="166">
        <f t="shared" si="42"/>
        <v>7</v>
      </c>
      <c r="AJ50" s="166">
        <f t="shared" si="42"/>
        <v>6</v>
      </c>
      <c r="AK50" s="166">
        <f t="shared" si="42"/>
        <v>5</v>
      </c>
      <c r="AN50" s="126">
        <f t="shared" si="5"/>
        <v>0</v>
      </c>
      <c r="AO50" s="126">
        <f t="shared" si="5"/>
        <v>0</v>
      </c>
      <c r="AP50" s="126">
        <f t="shared" si="5"/>
        <v>0</v>
      </c>
      <c r="AQ50" s="126">
        <f t="shared" si="5"/>
        <v>0</v>
      </c>
      <c r="AR50" s="126">
        <f t="shared" si="26"/>
        <v>1</v>
      </c>
      <c r="AS50" s="126">
        <f t="shared" si="26"/>
        <v>1</v>
      </c>
      <c r="AT50" s="126">
        <f t="shared" si="26"/>
        <v>1</v>
      </c>
      <c r="AU50" s="126">
        <f t="shared" si="26"/>
        <v>1</v>
      </c>
      <c r="AV50" s="126">
        <f t="shared" si="26"/>
        <v>1</v>
      </c>
      <c r="AW50" s="126">
        <f t="shared" si="26"/>
        <v>1</v>
      </c>
      <c r="AX50" s="126">
        <f t="shared" si="26"/>
        <v>1</v>
      </c>
      <c r="AY50" s="126">
        <f t="shared" si="26"/>
        <v>1</v>
      </c>
      <c r="AZ50" s="126">
        <f t="shared" si="26"/>
        <v>1</v>
      </c>
      <c r="BA50" s="126">
        <f t="shared" si="26"/>
        <v>1</v>
      </c>
      <c r="BB50" s="126">
        <f t="shared" si="26"/>
        <v>1</v>
      </c>
      <c r="BC50" s="126">
        <f t="shared" si="26"/>
        <v>1</v>
      </c>
      <c r="BD50" s="126">
        <f t="shared" si="26"/>
        <v>1</v>
      </c>
      <c r="BE50" s="126">
        <f t="shared" si="26"/>
        <v>1</v>
      </c>
      <c r="BF50" s="126">
        <f t="shared" si="26"/>
        <v>1</v>
      </c>
      <c r="BG50" s="126">
        <f t="shared" si="23"/>
        <v>1</v>
      </c>
      <c r="BH50" s="126">
        <f t="shared" si="23"/>
        <v>1</v>
      </c>
      <c r="BI50" s="126">
        <f t="shared" si="23"/>
        <v>1</v>
      </c>
      <c r="BJ50" s="126">
        <f t="shared" si="38"/>
        <v>1</v>
      </c>
      <c r="BK50" s="126">
        <f t="shared" si="38"/>
        <v>1</v>
      </c>
      <c r="BL50" s="126">
        <f t="shared" si="38"/>
        <v>1</v>
      </c>
      <c r="BM50" s="126">
        <f t="shared" si="38"/>
        <v>1</v>
      </c>
      <c r="BN50" s="126">
        <f t="shared" si="38"/>
        <v>1</v>
      </c>
      <c r="BO50" s="126">
        <f t="shared" si="38"/>
        <v>1</v>
      </c>
      <c r="BP50" s="126">
        <f t="shared" si="38"/>
        <v>1</v>
      </c>
      <c r="BQ50" s="126">
        <f t="shared" si="38"/>
        <v>1</v>
      </c>
      <c r="BR50" s="126">
        <f t="shared" si="38"/>
        <v>1</v>
      </c>
    </row>
    <row r="51" spans="1:70">
      <c r="A51" s="228"/>
      <c r="B51" s="228"/>
      <c r="C51" s="212"/>
      <c r="D51" s="218" t="s">
        <v>490</v>
      </c>
      <c r="E51" s="219"/>
      <c r="F51" s="219"/>
      <c r="G51" s="167">
        <f t="shared" si="39"/>
        <v>5</v>
      </c>
      <c r="H51" s="167">
        <f t="shared" ref="H51:AK51" si="43">IF(H46&lt;&gt;$B$1,H46+1,1)</f>
        <v>4</v>
      </c>
      <c r="I51" s="167">
        <f t="shared" si="43"/>
        <v>3</v>
      </c>
      <c r="J51" s="167">
        <f t="shared" si="43"/>
        <v>2</v>
      </c>
      <c r="K51" s="167">
        <f t="shared" si="43"/>
        <v>1</v>
      </c>
      <c r="L51" s="167">
        <f t="shared" si="43"/>
        <v>8</v>
      </c>
      <c r="M51" s="167">
        <f t="shared" si="43"/>
        <v>7</v>
      </c>
      <c r="N51" s="167">
        <f t="shared" si="43"/>
        <v>6</v>
      </c>
      <c r="O51" s="167">
        <f t="shared" si="43"/>
        <v>5</v>
      </c>
      <c r="P51" s="167">
        <f t="shared" si="43"/>
        <v>4</v>
      </c>
      <c r="Q51" s="167">
        <f t="shared" si="43"/>
        <v>3</v>
      </c>
      <c r="R51" s="167">
        <f t="shared" si="43"/>
        <v>2</v>
      </c>
      <c r="S51" s="167">
        <f t="shared" si="43"/>
        <v>1</v>
      </c>
      <c r="T51" s="167">
        <f t="shared" si="43"/>
        <v>8</v>
      </c>
      <c r="U51" s="167">
        <f t="shared" si="43"/>
        <v>7</v>
      </c>
      <c r="V51" s="167">
        <f t="shared" si="43"/>
        <v>6</v>
      </c>
      <c r="W51" s="167">
        <f t="shared" si="43"/>
        <v>5</v>
      </c>
      <c r="X51" s="167">
        <f t="shared" si="43"/>
        <v>4</v>
      </c>
      <c r="Y51" s="167">
        <f t="shared" si="43"/>
        <v>3</v>
      </c>
      <c r="Z51" s="167">
        <f t="shared" si="43"/>
        <v>2</v>
      </c>
      <c r="AA51" s="167">
        <f t="shared" si="43"/>
        <v>1</v>
      </c>
      <c r="AB51" s="167">
        <f t="shared" si="43"/>
        <v>8</v>
      </c>
      <c r="AC51" s="167">
        <f t="shared" si="43"/>
        <v>7</v>
      </c>
      <c r="AD51" s="167">
        <f t="shared" si="43"/>
        <v>6</v>
      </c>
      <c r="AE51" s="167">
        <f t="shared" si="43"/>
        <v>5</v>
      </c>
      <c r="AF51" s="167">
        <f t="shared" si="43"/>
        <v>4</v>
      </c>
      <c r="AG51" s="167">
        <f t="shared" si="43"/>
        <v>3</v>
      </c>
      <c r="AH51" s="167">
        <f t="shared" si="43"/>
        <v>2</v>
      </c>
      <c r="AI51" s="167">
        <f t="shared" si="43"/>
        <v>1</v>
      </c>
      <c r="AJ51" s="167">
        <f t="shared" si="43"/>
        <v>8</v>
      </c>
      <c r="AK51" s="167">
        <f t="shared" si="43"/>
        <v>7</v>
      </c>
      <c r="AN51" s="126">
        <f t="shared" si="5"/>
        <v>0</v>
      </c>
      <c r="AO51" s="126">
        <f t="shared" si="5"/>
        <v>0</v>
      </c>
      <c r="AP51" s="126">
        <f t="shared" si="5"/>
        <v>0</v>
      </c>
      <c r="AQ51" s="126">
        <f t="shared" si="5"/>
        <v>0</v>
      </c>
      <c r="AR51" s="126">
        <f t="shared" si="26"/>
        <v>1</v>
      </c>
      <c r="AS51" s="126">
        <f t="shared" si="26"/>
        <v>1</v>
      </c>
      <c r="AT51" s="126">
        <f t="shared" si="26"/>
        <v>1</v>
      </c>
      <c r="AU51" s="126">
        <f t="shared" si="26"/>
        <v>1</v>
      </c>
      <c r="AV51" s="126">
        <f t="shared" si="26"/>
        <v>1</v>
      </c>
      <c r="AW51" s="126">
        <f t="shared" si="26"/>
        <v>1</v>
      </c>
      <c r="AX51" s="126">
        <f t="shared" si="26"/>
        <v>1</v>
      </c>
      <c r="AY51" s="126">
        <f t="shared" si="26"/>
        <v>1</v>
      </c>
      <c r="AZ51" s="126">
        <f t="shared" si="26"/>
        <v>1</v>
      </c>
      <c r="BA51" s="126">
        <f t="shared" si="26"/>
        <v>1</v>
      </c>
      <c r="BB51" s="126">
        <f t="shared" si="26"/>
        <v>1</v>
      </c>
      <c r="BC51" s="126">
        <f t="shared" si="26"/>
        <v>1</v>
      </c>
      <c r="BD51" s="126">
        <f t="shared" si="26"/>
        <v>1</v>
      </c>
      <c r="BE51" s="126">
        <f t="shared" si="26"/>
        <v>1</v>
      </c>
      <c r="BF51" s="126">
        <f t="shared" si="26"/>
        <v>1</v>
      </c>
      <c r="BG51" s="126">
        <f t="shared" si="23"/>
        <v>1</v>
      </c>
      <c r="BH51" s="126">
        <f t="shared" si="23"/>
        <v>1</v>
      </c>
      <c r="BI51" s="126">
        <f t="shared" si="23"/>
        <v>1</v>
      </c>
      <c r="BJ51" s="126">
        <f t="shared" si="38"/>
        <v>1</v>
      </c>
      <c r="BK51" s="126">
        <f t="shared" si="38"/>
        <v>1</v>
      </c>
      <c r="BL51" s="126">
        <f t="shared" si="38"/>
        <v>1</v>
      </c>
      <c r="BM51" s="126">
        <f t="shared" si="38"/>
        <v>1</v>
      </c>
      <c r="BN51" s="126">
        <f t="shared" si="38"/>
        <v>1</v>
      </c>
      <c r="BO51" s="126">
        <f t="shared" si="38"/>
        <v>1</v>
      </c>
      <c r="BP51" s="126">
        <f t="shared" si="38"/>
        <v>1</v>
      </c>
      <c r="BQ51" s="126">
        <f t="shared" si="38"/>
        <v>1</v>
      </c>
      <c r="BR51" s="126">
        <f t="shared" si="38"/>
        <v>1</v>
      </c>
    </row>
    <row r="52" spans="1:70">
      <c r="A52" s="201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3"/>
    </row>
    <row r="53" spans="1:70">
      <c r="A53" s="226">
        <v>0.91666666666666663</v>
      </c>
      <c r="B53" s="204">
        <v>4.1666666666666664E-2</v>
      </c>
      <c r="C53" s="210" t="s">
        <v>460</v>
      </c>
      <c r="D53" s="213" t="s">
        <v>459</v>
      </c>
      <c r="E53" s="215" t="s">
        <v>458</v>
      </c>
      <c r="F53" s="152" t="s">
        <v>457</v>
      </c>
      <c r="G53" s="163">
        <f t="shared" ref="G53:K56" si="44">IF(G48&lt;&gt;$B$1,G48+1,1)</f>
        <v>8</v>
      </c>
      <c r="H53" s="152">
        <f t="shared" si="44"/>
        <v>7</v>
      </c>
      <c r="I53" s="152">
        <f t="shared" si="44"/>
        <v>6</v>
      </c>
      <c r="J53" s="152">
        <f t="shared" si="44"/>
        <v>5</v>
      </c>
      <c r="K53" s="152">
        <f t="shared" si="44"/>
        <v>4</v>
      </c>
      <c r="L53" s="152">
        <f t="shared" ref="L53:AA58" si="45">IF(H53&lt;&gt;$B$1,H53+1,1)</f>
        <v>8</v>
      </c>
      <c r="M53" s="152">
        <f t="shared" si="45"/>
        <v>7</v>
      </c>
      <c r="N53" s="152">
        <f t="shared" si="45"/>
        <v>6</v>
      </c>
      <c r="O53" s="152">
        <f t="shared" si="45"/>
        <v>5</v>
      </c>
      <c r="P53" s="152">
        <f t="shared" si="45"/>
        <v>1</v>
      </c>
      <c r="Q53" s="152">
        <f t="shared" si="45"/>
        <v>8</v>
      </c>
      <c r="R53" s="152">
        <f t="shared" si="45"/>
        <v>7</v>
      </c>
      <c r="S53" s="152">
        <f t="shared" si="45"/>
        <v>6</v>
      </c>
      <c r="T53" s="152">
        <f t="shared" si="45"/>
        <v>2</v>
      </c>
      <c r="U53" s="152">
        <f t="shared" si="45"/>
        <v>1</v>
      </c>
      <c r="V53" s="152">
        <f t="shared" si="45"/>
        <v>8</v>
      </c>
      <c r="W53" s="152">
        <f t="shared" si="45"/>
        <v>7</v>
      </c>
      <c r="X53" s="152">
        <f t="shared" si="45"/>
        <v>3</v>
      </c>
      <c r="Y53" s="152">
        <f t="shared" si="45"/>
        <v>2</v>
      </c>
      <c r="Z53" s="152">
        <f t="shared" si="45"/>
        <v>1</v>
      </c>
      <c r="AA53" s="152">
        <f t="shared" si="45"/>
        <v>8</v>
      </c>
      <c r="AB53" s="152">
        <f t="shared" ref="AB53:AK70" si="46">IF(X53&lt;&gt;$B$1,X53+1,1)</f>
        <v>4</v>
      </c>
      <c r="AC53" s="152">
        <f t="shared" si="46"/>
        <v>3</v>
      </c>
      <c r="AD53" s="152">
        <f t="shared" si="46"/>
        <v>2</v>
      </c>
      <c r="AE53" s="152">
        <f t="shared" si="46"/>
        <v>1</v>
      </c>
      <c r="AF53" s="152">
        <f t="shared" si="46"/>
        <v>5</v>
      </c>
      <c r="AG53" s="152">
        <f t="shared" si="46"/>
        <v>4</v>
      </c>
      <c r="AH53" s="152">
        <f t="shared" si="46"/>
        <v>3</v>
      </c>
      <c r="AI53" s="152">
        <f t="shared" si="46"/>
        <v>2</v>
      </c>
      <c r="AJ53" s="152">
        <f t="shared" si="46"/>
        <v>6</v>
      </c>
      <c r="AK53" s="164">
        <f t="shared" si="46"/>
        <v>5</v>
      </c>
      <c r="AN53" s="126">
        <f t="shared" si="5"/>
        <v>0</v>
      </c>
      <c r="AO53" s="126">
        <f t="shared" si="5"/>
        <v>0</v>
      </c>
      <c r="AP53" s="126">
        <f t="shared" si="5"/>
        <v>0</v>
      </c>
      <c r="AQ53" s="126">
        <f t="shared" si="5"/>
        <v>0</v>
      </c>
      <c r="AR53" s="126">
        <f t="shared" si="26"/>
        <v>1</v>
      </c>
      <c r="AS53" s="126">
        <f t="shared" si="26"/>
        <v>0</v>
      </c>
      <c r="AT53" s="126">
        <f t="shared" si="26"/>
        <v>0</v>
      </c>
      <c r="AU53" s="126">
        <f t="shared" si="26"/>
        <v>0</v>
      </c>
      <c r="AV53" s="126">
        <f t="shared" si="26"/>
        <v>0</v>
      </c>
      <c r="AW53" s="126">
        <f t="shared" si="26"/>
        <v>1</v>
      </c>
      <c r="AX53" s="126">
        <f t="shared" si="26"/>
        <v>0</v>
      </c>
      <c r="AY53" s="126">
        <f t="shared" si="26"/>
        <v>0</v>
      </c>
      <c r="AZ53" s="126">
        <f t="shared" si="26"/>
        <v>0</v>
      </c>
      <c r="BA53" s="126">
        <f t="shared" si="26"/>
        <v>0</v>
      </c>
      <c r="BB53" s="126">
        <f t="shared" si="26"/>
        <v>1</v>
      </c>
      <c r="BC53" s="126">
        <f t="shared" si="26"/>
        <v>0</v>
      </c>
      <c r="BD53" s="126">
        <f t="shared" si="26"/>
        <v>0</v>
      </c>
      <c r="BE53" s="126">
        <f t="shared" si="26"/>
        <v>0</v>
      </c>
      <c r="BF53" s="126">
        <f t="shared" si="26"/>
        <v>0</v>
      </c>
      <c r="BG53" s="126">
        <f t="shared" si="23"/>
        <v>1</v>
      </c>
      <c r="BH53" s="126">
        <f t="shared" si="23"/>
        <v>0</v>
      </c>
      <c r="BI53" s="126">
        <f t="shared" si="23"/>
        <v>0</v>
      </c>
      <c r="BJ53" s="126">
        <f t="shared" si="38"/>
        <v>0</v>
      </c>
      <c r="BK53" s="126">
        <f t="shared" si="38"/>
        <v>0</v>
      </c>
      <c r="BL53" s="126">
        <f t="shared" si="38"/>
        <v>1</v>
      </c>
      <c r="BM53" s="126">
        <f t="shared" si="38"/>
        <v>0</v>
      </c>
      <c r="BN53" s="126">
        <f t="shared" si="38"/>
        <v>0</v>
      </c>
      <c r="BO53" s="126">
        <f t="shared" si="38"/>
        <v>0</v>
      </c>
      <c r="BP53" s="126">
        <f t="shared" si="38"/>
        <v>0</v>
      </c>
      <c r="BQ53" s="126">
        <f t="shared" si="38"/>
        <v>0</v>
      </c>
      <c r="BR53" s="126">
        <f t="shared" si="38"/>
        <v>0</v>
      </c>
    </row>
    <row r="54" spans="1:70">
      <c r="A54" s="227"/>
      <c r="B54" s="205"/>
      <c r="C54" s="211"/>
      <c r="D54" s="214"/>
      <c r="E54" s="214"/>
      <c r="F54" s="155" t="s">
        <v>489</v>
      </c>
      <c r="G54" s="165">
        <f t="shared" si="44"/>
        <v>2</v>
      </c>
      <c r="H54" s="157">
        <f t="shared" si="44"/>
        <v>1</v>
      </c>
      <c r="I54" s="157">
        <f t="shared" si="44"/>
        <v>8</v>
      </c>
      <c r="J54" s="157">
        <f t="shared" si="44"/>
        <v>7</v>
      </c>
      <c r="K54" s="157">
        <f t="shared" si="44"/>
        <v>6</v>
      </c>
      <c r="L54" s="157">
        <f t="shared" si="45"/>
        <v>2</v>
      </c>
      <c r="M54" s="157">
        <f t="shared" si="45"/>
        <v>1</v>
      </c>
      <c r="N54" s="157">
        <f t="shared" si="45"/>
        <v>8</v>
      </c>
      <c r="O54" s="157">
        <f t="shared" si="45"/>
        <v>7</v>
      </c>
      <c r="P54" s="157">
        <f t="shared" si="45"/>
        <v>3</v>
      </c>
      <c r="Q54" s="157">
        <f t="shared" si="45"/>
        <v>2</v>
      </c>
      <c r="R54" s="157">
        <f t="shared" si="45"/>
        <v>1</v>
      </c>
      <c r="S54" s="157">
        <f t="shared" si="45"/>
        <v>8</v>
      </c>
      <c r="T54" s="157">
        <f t="shared" si="45"/>
        <v>4</v>
      </c>
      <c r="U54" s="157">
        <f t="shared" si="45"/>
        <v>3</v>
      </c>
      <c r="V54" s="157">
        <f t="shared" si="45"/>
        <v>2</v>
      </c>
      <c r="W54" s="157">
        <f t="shared" si="45"/>
        <v>1</v>
      </c>
      <c r="X54" s="157">
        <f t="shared" si="45"/>
        <v>5</v>
      </c>
      <c r="Y54" s="157">
        <f t="shared" si="45"/>
        <v>4</v>
      </c>
      <c r="Z54" s="157">
        <f t="shared" si="45"/>
        <v>3</v>
      </c>
      <c r="AA54" s="157">
        <f t="shared" si="45"/>
        <v>2</v>
      </c>
      <c r="AB54" s="157">
        <f t="shared" si="46"/>
        <v>6</v>
      </c>
      <c r="AC54" s="157">
        <f t="shared" si="46"/>
        <v>5</v>
      </c>
      <c r="AD54" s="157">
        <f t="shared" si="46"/>
        <v>4</v>
      </c>
      <c r="AE54" s="157">
        <f t="shared" si="46"/>
        <v>3</v>
      </c>
      <c r="AF54" s="157">
        <f t="shared" si="46"/>
        <v>7</v>
      </c>
      <c r="AG54" s="157">
        <f t="shared" si="46"/>
        <v>6</v>
      </c>
      <c r="AH54" s="157">
        <f t="shared" si="46"/>
        <v>5</v>
      </c>
      <c r="AI54" s="157">
        <f t="shared" si="46"/>
        <v>4</v>
      </c>
      <c r="AJ54" s="157">
        <f t="shared" si="46"/>
        <v>8</v>
      </c>
      <c r="AK54" s="158">
        <f t="shared" si="46"/>
        <v>7</v>
      </c>
      <c r="AN54" s="126">
        <f t="shared" si="5"/>
        <v>0</v>
      </c>
      <c r="AO54" s="126">
        <f t="shared" si="5"/>
        <v>0</v>
      </c>
      <c r="AP54" s="126">
        <f t="shared" si="5"/>
        <v>0</v>
      </c>
      <c r="AQ54" s="126">
        <f t="shared" si="5"/>
        <v>0</v>
      </c>
      <c r="AR54" s="126">
        <f t="shared" si="26"/>
        <v>1</v>
      </c>
      <c r="AS54" s="126">
        <f t="shared" si="26"/>
        <v>0</v>
      </c>
      <c r="AT54" s="126">
        <f t="shared" si="26"/>
        <v>1</v>
      </c>
      <c r="AU54" s="126">
        <f t="shared" si="26"/>
        <v>0</v>
      </c>
      <c r="AV54" s="126">
        <f t="shared" si="26"/>
        <v>0</v>
      </c>
      <c r="AW54" s="126">
        <f t="shared" si="26"/>
        <v>0</v>
      </c>
      <c r="AX54" s="126">
        <f t="shared" si="26"/>
        <v>0</v>
      </c>
      <c r="AY54" s="126">
        <f t="shared" si="26"/>
        <v>1</v>
      </c>
      <c r="AZ54" s="126">
        <f t="shared" si="26"/>
        <v>0</v>
      </c>
      <c r="BA54" s="126">
        <f t="shared" si="26"/>
        <v>0</v>
      </c>
      <c r="BB54" s="126">
        <f t="shared" si="26"/>
        <v>0</v>
      </c>
      <c r="BC54" s="126">
        <f t="shared" si="26"/>
        <v>0</v>
      </c>
      <c r="BD54" s="126">
        <f t="shared" si="26"/>
        <v>1</v>
      </c>
      <c r="BE54" s="126">
        <f t="shared" si="26"/>
        <v>0</v>
      </c>
      <c r="BF54" s="126">
        <f t="shared" si="26"/>
        <v>0</v>
      </c>
      <c r="BG54" s="126">
        <f t="shared" si="23"/>
        <v>0</v>
      </c>
      <c r="BH54" s="126">
        <f t="shared" si="23"/>
        <v>0</v>
      </c>
      <c r="BI54" s="126">
        <f t="shared" si="23"/>
        <v>0</v>
      </c>
      <c r="BJ54" s="126">
        <f t="shared" si="38"/>
        <v>0</v>
      </c>
      <c r="BK54" s="126">
        <f t="shared" si="38"/>
        <v>0</v>
      </c>
      <c r="BL54" s="126">
        <f t="shared" si="38"/>
        <v>0</v>
      </c>
      <c r="BM54" s="126">
        <f t="shared" si="38"/>
        <v>0</v>
      </c>
      <c r="BN54" s="126">
        <f t="shared" si="38"/>
        <v>0</v>
      </c>
      <c r="BO54" s="126">
        <f t="shared" si="38"/>
        <v>0</v>
      </c>
      <c r="BP54" s="126">
        <f t="shared" si="38"/>
        <v>0</v>
      </c>
      <c r="BQ54" s="126">
        <f t="shared" si="38"/>
        <v>0</v>
      </c>
      <c r="BR54" s="126">
        <f t="shared" si="38"/>
        <v>0</v>
      </c>
    </row>
    <row r="55" spans="1:70">
      <c r="A55" s="227"/>
      <c r="B55" s="205"/>
      <c r="C55" s="211"/>
      <c r="D55" s="214"/>
      <c r="E55" s="216" t="s">
        <v>488</v>
      </c>
      <c r="F55" s="217"/>
      <c r="G55" s="166">
        <f t="shared" si="44"/>
        <v>4</v>
      </c>
      <c r="H55" s="159">
        <f t="shared" si="44"/>
        <v>3</v>
      </c>
      <c r="I55" s="159">
        <f t="shared" si="44"/>
        <v>2</v>
      </c>
      <c r="J55" s="159">
        <f t="shared" si="44"/>
        <v>1</v>
      </c>
      <c r="K55" s="159">
        <f t="shared" si="44"/>
        <v>8</v>
      </c>
      <c r="L55" s="159">
        <f t="shared" si="45"/>
        <v>4</v>
      </c>
      <c r="M55" s="159">
        <f t="shared" si="45"/>
        <v>3</v>
      </c>
      <c r="N55" s="159">
        <f t="shared" si="45"/>
        <v>2</v>
      </c>
      <c r="O55" s="159">
        <f t="shared" si="45"/>
        <v>1</v>
      </c>
      <c r="P55" s="159">
        <f t="shared" si="45"/>
        <v>5</v>
      </c>
      <c r="Q55" s="159">
        <f t="shared" si="45"/>
        <v>4</v>
      </c>
      <c r="R55" s="159">
        <f t="shared" si="45"/>
        <v>3</v>
      </c>
      <c r="S55" s="159">
        <f t="shared" si="45"/>
        <v>2</v>
      </c>
      <c r="T55" s="159">
        <f t="shared" si="45"/>
        <v>6</v>
      </c>
      <c r="U55" s="159">
        <f t="shared" si="45"/>
        <v>5</v>
      </c>
      <c r="V55" s="159">
        <f t="shared" si="45"/>
        <v>4</v>
      </c>
      <c r="W55" s="159">
        <f t="shared" si="45"/>
        <v>3</v>
      </c>
      <c r="X55" s="159">
        <f t="shared" si="45"/>
        <v>7</v>
      </c>
      <c r="Y55" s="159">
        <f t="shared" si="45"/>
        <v>6</v>
      </c>
      <c r="Z55" s="159">
        <f t="shared" si="45"/>
        <v>5</v>
      </c>
      <c r="AA55" s="159">
        <f t="shared" si="45"/>
        <v>4</v>
      </c>
      <c r="AB55" s="159">
        <f t="shared" si="46"/>
        <v>8</v>
      </c>
      <c r="AC55" s="159">
        <f t="shared" si="46"/>
        <v>7</v>
      </c>
      <c r="AD55" s="159">
        <f t="shared" si="46"/>
        <v>6</v>
      </c>
      <c r="AE55" s="159">
        <f t="shared" si="46"/>
        <v>5</v>
      </c>
      <c r="AF55" s="159">
        <f t="shared" si="46"/>
        <v>1</v>
      </c>
      <c r="AG55" s="159">
        <f t="shared" si="46"/>
        <v>8</v>
      </c>
      <c r="AH55" s="159">
        <f t="shared" si="46"/>
        <v>7</v>
      </c>
      <c r="AI55" s="159">
        <f t="shared" si="46"/>
        <v>6</v>
      </c>
      <c r="AJ55" s="159">
        <f t="shared" si="46"/>
        <v>2</v>
      </c>
      <c r="AK55" s="160">
        <f t="shared" si="46"/>
        <v>1</v>
      </c>
      <c r="AN55" s="126">
        <f t="shared" si="5"/>
        <v>0</v>
      </c>
      <c r="AO55" s="126">
        <f t="shared" si="5"/>
        <v>0</v>
      </c>
      <c r="AP55" s="126">
        <f t="shared" si="5"/>
        <v>0</v>
      </c>
      <c r="AQ55" s="126">
        <f t="shared" si="5"/>
        <v>0</v>
      </c>
      <c r="AR55" s="126">
        <f t="shared" si="26"/>
        <v>1</v>
      </c>
      <c r="AS55" s="126">
        <f t="shared" si="26"/>
        <v>0</v>
      </c>
      <c r="AT55" s="126">
        <f t="shared" si="26"/>
        <v>0</v>
      </c>
      <c r="AU55" s="126">
        <f t="shared" si="26"/>
        <v>0</v>
      </c>
      <c r="AV55" s="126">
        <f t="shared" si="26"/>
        <v>1</v>
      </c>
      <c r="AW55" s="126">
        <f t="shared" si="26"/>
        <v>0</v>
      </c>
      <c r="AX55" s="126">
        <f t="shared" si="26"/>
        <v>0</v>
      </c>
      <c r="AY55" s="126">
        <f t="shared" si="26"/>
        <v>0</v>
      </c>
      <c r="AZ55" s="126">
        <f t="shared" si="26"/>
        <v>0</v>
      </c>
      <c r="BA55" s="126">
        <f t="shared" si="26"/>
        <v>0</v>
      </c>
      <c r="BB55" s="126">
        <f t="shared" si="26"/>
        <v>0</v>
      </c>
      <c r="BC55" s="126">
        <f t="shared" si="26"/>
        <v>0</v>
      </c>
      <c r="BD55" s="126">
        <f t="shared" si="26"/>
        <v>0</v>
      </c>
      <c r="BE55" s="126">
        <f t="shared" si="26"/>
        <v>0</v>
      </c>
      <c r="BF55" s="126">
        <f t="shared" si="26"/>
        <v>0</v>
      </c>
      <c r="BG55" s="126">
        <f t="shared" si="23"/>
        <v>0</v>
      </c>
      <c r="BH55" s="126">
        <f t="shared" si="23"/>
        <v>0</v>
      </c>
      <c r="BI55" s="126">
        <f t="shared" si="23"/>
        <v>0</v>
      </c>
      <c r="BJ55" s="126">
        <f t="shared" si="38"/>
        <v>0</v>
      </c>
      <c r="BK55" s="126">
        <f t="shared" si="38"/>
        <v>0</v>
      </c>
      <c r="BL55" s="126">
        <f t="shared" si="38"/>
        <v>0</v>
      </c>
      <c r="BM55" s="126">
        <f t="shared" si="38"/>
        <v>1</v>
      </c>
      <c r="BN55" s="126">
        <f t="shared" si="38"/>
        <v>0</v>
      </c>
      <c r="BO55" s="126">
        <f t="shared" si="38"/>
        <v>0</v>
      </c>
      <c r="BP55" s="126">
        <f t="shared" si="38"/>
        <v>0</v>
      </c>
      <c r="BQ55" s="126">
        <f t="shared" si="38"/>
        <v>0</v>
      </c>
      <c r="BR55" s="126">
        <f t="shared" si="38"/>
        <v>1</v>
      </c>
    </row>
    <row r="56" spans="1:70">
      <c r="A56" s="228"/>
      <c r="B56" s="225"/>
      <c r="C56" s="212"/>
      <c r="D56" s="218" t="s">
        <v>490</v>
      </c>
      <c r="E56" s="219"/>
      <c r="F56" s="219"/>
      <c r="G56" s="167">
        <f t="shared" si="44"/>
        <v>6</v>
      </c>
      <c r="H56" s="161">
        <f t="shared" si="44"/>
        <v>5</v>
      </c>
      <c r="I56" s="161">
        <f t="shared" si="44"/>
        <v>4</v>
      </c>
      <c r="J56" s="161">
        <f t="shared" si="44"/>
        <v>3</v>
      </c>
      <c r="K56" s="161">
        <f t="shared" si="44"/>
        <v>2</v>
      </c>
      <c r="L56" s="161">
        <f t="shared" si="45"/>
        <v>6</v>
      </c>
      <c r="M56" s="161">
        <f t="shared" si="45"/>
        <v>5</v>
      </c>
      <c r="N56" s="161">
        <f t="shared" si="45"/>
        <v>4</v>
      </c>
      <c r="O56" s="161">
        <f t="shared" si="45"/>
        <v>3</v>
      </c>
      <c r="P56" s="161">
        <f t="shared" si="45"/>
        <v>7</v>
      </c>
      <c r="Q56" s="161">
        <f t="shared" si="45"/>
        <v>6</v>
      </c>
      <c r="R56" s="161">
        <f t="shared" si="45"/>
        <v>5</v>
      </c>
      <c r="S56" s="161">
        <f t="shared" si="45"/>
        <v>4</v>
      </c>
      <c r="T56" s="161">
        <f t="shared" si="45"/>
        <v>8</v>
      </c>
      <c r="U56" s="161">
        <f t="shared" si="45"/>
        <v>7</v>
      </c>
      <c r="V56" s="161">
        <f t="shared" si="45"/>
        <v>6</v>
      </c>
      <c r="W56" s="161">
        <f t="shared" si="45"/>
        <v>5</v>
      </c>
      <c r="X56" s="161">
        <f t="shared" si="45"/>
        <v>1</v>
      </c>
      <c r="Y56" s="161">
        <f t="shared" si="45"/>
        <v>8</v>
      </c>
      <c r="Z56" s="161">
        <f t="shared" si="45"/>
        <v>7</v>
      </c>
      <c r="AA56" s="161">
        <f t="shared" si="45"/>
        <v>6</v>
      </c>
      <c r="AB56" s="161">
        <f t="shared" si="46"/>
        <v>2</v>
      </c>
      <c r="AC56" s="161">
        <f t="shared" si="46"/>
        <v>1</v>
      </c>
      <c r="AD56" s="161">
        <f t="shared" si="46"/>
        <v>8</v>
      </c>
      <c r="AE56" s="161">
        <f t="shared" si="46"/>
        <v>7</v>
      </c>
      <c r="AF56" s="161">
        <f t="shared" si="46"/>
        <v>3</v>
      </c>
      <c r="AG56" s="161">
        <f t="shared" si="46"/>
        <v>2</v>
      </c>
      <c r="AH56" s="161">
        <f t="shared" si="46"/>
        <v>1</v>
      </c>
      <c r="AI56" s="161">
        <f t="shared" si="46"/>
        <v>8</v>
      </c>
      <c r="AJ56" s="161">
        <f t="shared" si="46"/>
        <v>4</v>
      </c>
      <c r="AK56" s="162">
        <f t="shared" si="46"/>
        <v>3</v>
      </c>
      <c r="AN56" s="126">
        <f t="shared" si="5"/>
        <v>0</v>
      </c>
      <c r="AO56" s="126">
        <f t="shared" si="5"/>
        <v>0</v>
      </c>
      <c r="AP56" s="126">
        <f t="shared" si="5"/>
        <v>0</v>
      </c>
      <c r="AQ56" s="126">
        <f t="shared" si="5"/>
        <v>0</v>
      </c>
      <c r="AR56" s="126">
        <f t="shared" si="26"/>
        <v>1</v>
      </c>
      <c r="AS56" s="126">
        <f t="shared" si="26"/>
        <v>0</v>
      </c>
      <c r="AT56" s="126">
        <f t="shared" si="26"/>
        <v>0</v>
      </c>
      <c r="AU56" s="126">
        <f t="shared" si="26"/>
        <v>0</v>
      </c>
      <c r="AV56" s="126">
        <f t="shared" si="26"/>
        <v>0</v>
      </c>
      <c r="AW56" s="126">
        <f t="shared" si="26"/>
        <v>0</v>
      </c>
      <c r="AX56" s="126">
        <f t="shared" si="26"/>
        <v>0</v>
      </c>
      <c r="AY56" s="126">
        <f t="shared" si="26"/>
        <v>0</v>
      </c>
      <c r="AZ56" s="126">
        <f t="shared" si="26"/>
        <v>0</v>
      </c>
      <c r="BA56" s="126">
        <f t="shared" si="26"/>
        <v>0</v>
      </c>
      <c r="BB56" s="126">
        <f t="shared" si="26"/>
        <v>0</v>
      </c>
      <c r="BC56" s="126">
        <f t="shared" si="26"/>
        <v>0</v>
      </c>
      <c r="BD56" s="126">
        <f t="shared" si="26"/>
        <v>0</v>
      </c>
      <c r="BE56" s="126">
        <f t="shared" si="26"/>
        <v>1</v>
      </c>
      <c r="BF56" s="126">
        <f t="shared" si="26"/>
        <v>0</v>
      </c>
      <c r="BG56" s="126">
        <f t="shared" si="23"/>
        <v>0</v>
      </c>
      <c r="BH56" s="126">
        <f t="shared" si="23"/>
        <v>0</v>
      </c>
      <c r="BI56" s="126">
        <f t="shared" si="23"/>
        <v>0</v>
      </c>
      <c r="BJ56" s="126">
        <f t="shared" si="38"/>
        <v>1</v>
      </c>
      <c r="BK56" s="126">
        <f t="shared" si="38"/>
        <v>0</v>
      </c>
      <c r="BL56" s="126">
        <f t="shared" si="38"/>
        <v>0</v>
      </c>
      <c r="BM56" s="126">
        <f t="shared" si="38"/>
        <v>0</v>
      </c>
      <c r="BN56" s="126">
        <f t="shared" si="38"/>
        <v>0</v>
      </c>
      <c r="BO56" s="126">
        <f t="shared" si="38"/>
        <v>1</v>
      </c>
      <c r="BP56" s="126">
        <f t="shared" si="38"/>
        <v>0</v>
      </c>
      <c r="BQ56" s="126">
        <f t="shared" si="38"/>
        <v>0</v>
      </c>
      <c r="BR56" s="126">
        <f t="shared" si="38"/>
        <v>0</v>
      </c>
    </row>
    <row r="57" spans="1:70" hidden="1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3"/>
    </row>
    <row r="58" spans="1:70" hidden="1">
      <c r="A58" s="204"/>
      <c r="B58" s="226"/>
      <c r="C58" s="210">
        <v>4</v>
      </c>
      <c r="D58" s="213">
        <v>3</v>
      </c>
      <c r="E58" s="215">
        <v>2</v>
      </c>
      <c r="F58" s="152">
        <v>1</v>
      </c>
      <c r="G58" s="163">
        <f t="shared" ref="G58:K61" si="47">IF(G53&lt;&gt;$B$1,G53+1,1)</f>
        <v>1</v>
      </c>
      <c r="H58" s="152">
        <f t="shared" si="47"/>
        <v>8</v>
      </c>
      <c r="I58" s="152">
        <f t="shared" si="47"/>
        <v>7</v>
      </c>
      <c r="J58" s="152">
        <f t="shared" si="47"/>
        <v>6</v>
      </c>
      <c r="K58" s="152">
        <f t="shared" si="47"/>
        <v>5</v>
      </c>
      <c r="L58" s="152">
        <f t="shared" si="45"/>
        <v>1</v>
      </c>
      <c r="M58" s="152">
        <f t="shared" si="45"/>
        <v>8</v>
      </c>
      <c r="N58" s="152">
        <f t="shared" si="45"/>
        <v>7</v>
      </c>
      <c r="O58" s="152">
        <f t="shared" si="45"/>
        <v>6</v>
      </c>
      <c r="P58" s="152">
        <f t="shared" si="45"/>
        <v>2</v>
      </c>
      <c r="Q58" s="152">
        <f t="shared" si="45"/>
        <v>1</v>
      </c>
      <c r="R58" s="152">
        <f t="shared" si="45"/>
        <v>8</v>
      </c>
      <c r="S58" s="152">
        <f t="shared" si="45"/>
        <v>7</v>
      </c>
      <c r="T58" s="152">
        <f t="shared" si="45"/>
        <v>3</v>
      </c>
      <c r="U58" s="152">
        <f t="shared" si="45"/>
        <v>2</v>
      </c>
      <c r="V58" s="152">
        <f t="shared" si="45"/>
        <v>1</v>
      </c>
      <c r="W58" s="152">
        <f t="shared" si="45"/>
        <v>8</v>
      </c>
      <c r="X58" s="152">
        <f t="shared" si="45"/>
        <v>4</v>
      </c>
      <c r="Y58" s="152">
        <f t="shared" si="45"/>
        <v>3</v>
      </c>
      <c r="Z58" s="152">
        <f t="shared" si="45"/>
        <v>2</v>
      </c>
      <c r="AA58" s="152">
        <f t="shared" ref="AA58:AF76" si="48">IF(W58&lt;&gt;$B$1,W58+1,1)</f>
        <v>1</v>
      </c>
      <c r="AB58" s="152">
        <f t="shared" si="46"/>
        <v>5</v>
      </c>
      <c r="AC58" s="152">
        <f t="shared" si="46"/>
        <v>4</v>
      </c>
      <c r="AD58" s="152">
        <f t="shared" si="46"/>
        <v>3</v>
      </c>
      <c r="AE58" s="152">
        <f t="shared" si="46"/>
        <v>2</v>
      </c>
      <c r="AF58" s="152">
        <f t="shared" si="46"/>
        <v>6</v>
      </c>
      <c r="AG58" s="152">
        <f t="shared" si="46"/>
        <v>5</v>
      </c>
      <c r="AH58" s="152">
        <f t="shared" si="46"/>
        <v>4</v>
      </c>
      <c r="AI58" s="152">
        <f t="shared" si="46"/>
        <v>3</v>
      </c>
      <c r="AJ58" s="152">
        <f t="shared" si="46"/>
        <v>7</v>
      </c>
      <c r="AK58" s="164">
        <f t="shared" si="46"/>
        <v>6</v>
      </c>
      <c r="AN58" s="126">
        <f t="shared" si="5"/>
        <v>0</v>
      </c>
      <c r="AO58" s="126">
        <f t="shared" si="5"/>
        <v>0</v>
      </c>
      <c r="AP58" s="126">
        <f t="shared" si="5"/>
        <v>0</v>
      </c>
      <c r="AQ58" s="126">
        <f t="shared" si="5"/>
        <v>0</v>
      </c>
      <c r="AR58" s="126">
        <f t="shared" si="26"/>
        <v>1</v>
      </c>
      <c r="AS58" s="126">
        <f t="shared" si="26"/>
        <v>1</v>
      </c>
      <c r="AT58" s="126">
        <f t="shared" si="26"/>
        <v>0</v>
      </c>
      <c r="AU58" s="126">
        <f t="shared" si="26"/>
        <v>0</v>
      </c>
      <c r="AV58" s="126">
        <f t="shared" si="26"/>
        <v>0</v>
      </c>
      <c r="AW58" s="126">
        <f t="shared" si="26"/>
        <v>0</v>
      </c>
      <c r="AX58" s="126">
        <f t="shared" si="26"/>
        <v>1</v>
      </c>
      <c r="AY58" s="126">
        <f t="shared" si="26"/>
        <v>0</v>
      </c>
      <c r="AZ58" s="126">
        <f t="shared" si="26"/>
        <v>0</v>
      </c>
      <c r="BA58" s="126">
        <f t="shared" si="26"/>
        <v>0</v>
      </c>
      <c r="BB58" s="126">
        <f t="shared" si="26"/>
        <v>0</v>
      </c>
      <c r="BC58" s="126">
        <f t="shared" si="26"/>
        <v>1</v>
      </c>
      <c r="BD58" s="126">
        <f t="shared" si="26"/>
        <v>0</v>
      </c>
      <c r="BE58" s="126">
        <f t="shared" si="26"/>
        <v>0</v>
      </c>
      <c r="BF58" s="126">
        <f t="shared" si="26"/>
        <v>0</v>
      </c>
      <c r="BG58" s="126">
        <f t="shared" si="23"/>
        <v>0</v>
      </c>
      <c r="BH58" s="126">
        <f t="shared" si="23"/>
        <v>1</v>
      </c>
      <c r="BI58" s="126">
        <f t="shared" si="23"/>
        <v>0</v>
      </c>
      <c r="BJ58" s="126">
        <f t="shared" si="38"/>
        <v>0</v>
      </c>
      <c r="BK58" s="126">
        <f t="shared" si="38"/>
        <v>0</v>
      </c>
      <c r="BL58" s="126">
        <f t="shared" si="38"/>
        <v>0</v>
      </c>
      <c r="BM58" s="126">
        <f t="shared" si="38"/>
        <v>0</v>
      </c>
      <c r="BN58" s="126">
        <f t="shared" si="38"/>
        <v>0</v>
      </c>
      <c r="BO58" s="126">
        <f t="shared" si="38"/>
        <v>0</v>
      </c>
      <c r="BP58" s="126">
        <f t="shared" si="38"/>
        <v>0</v>
      </c>
      <c r="BQ58" s="126">
        <f t="shared" si="38"/>
        <v>0</v>
      </c>
      <c r="BR58" s="126">
        <f t="shared" si="38"/>
        <v>0</v>
      </c>
    </row>
    <row r="59" spans="1:70" hidden="1">
      <c r="A59" s="205"/>
      <c r="B59" s="227"/>
      <c r="C59" s="211"/>
      <c r="D59" s="214"/>
      <c r="E59" s="214"/>
      <c r="F59" s="155"/>
      <c r="G59" s="165">
        <f t="shared" si="47"/>
        <v>3</v>
      </c>
      <c r="H59" s="157">
        <f t="shared" si="47"/>
        <v>2</v>
      </c>
      <c r="I59" s="157">
        <f t="shared" si="47"/>
        <v>1</v>
      </c>
      <c r="J59" s="157">
        <f t="shared" si="47"/>
        <v>8</v>
      </c>
      <c r="K59" s="157">
        <f t="shared" si="47"/>
        <v>7</v>
      </c>
      <c r="L59" s="157">
        <f t="shared" ref="L59:Z76" si="49">IF(H59&lt;&gt;$B$1,H59+1,1)</f>
        <v>3</v>
      </c>
      <c r="M59" s="157">
        <f t="shared" si="49"/>
        <v>2</v>
      </c>
      <c r="N59" s="157">
        <f t="shared" si="49"/>
        <v>1</v>
      </c>
      <c r="O59" s="157">
        <f t="shared" si="49"/>
        <v>8</v>
      </c>
      <c r="P59" s="157">
        <f t="shared" si="49"/>
        <v>4</v>
      </c>
      <c r="Q59" s="157">
        <f t="shared" si="49"/>
        <v>3</v>
      </c>
      <c r="R59" s="157">
        <f t="shared" si="49"/>
        <v>2</v>
      </c>
      <c r="S59" s="157">
        <f t="shared" si="49"/>
        <v>1</v>
      </c>
      <c r="T59" s="157">
        <f t="shared" si="49"/>
        <v>5</v>
      </c>
      <c r="U59" s="157">
        <f t="shared" si="49"/>
        <v>4</v>
      </c>
      <c r="V59" s="157">
        <f t="shared" si="49"/>
        <v>3</v>
      </c>
      <c r="W59" s="157">
        <f t="shared" si="49"/>
        <v>2</v>
      </c>
      <c r="X59" s="157">
        <f t="shared" si="49"/>
        <v>6</v>
      </c>
      <c r="Y59" s="157">
        <f t="shared" si="49"/>
        <v>5</v>
      </c>
      <c r="Z59" s="157">
        <f t="shared" si="49"/>
        <v>4</v>
      </c>
      <c r="AA59" s="157">
        <f t="shared" si="48"/>
        <v>3</v>
      </c>
      <c r="AB59" s="157">
        <f t="shared" si="46"/>
        <v>7</v>
      </c>
      <c r="AC59" s="157">
        <f t="shared" si="46"/>
        <v>6</v>
      </c>
      <c r="AD59" s="157">
        <f t="shared" si="46"/>
        <v>5</v>
      </c>
      <c r="AE59" s="157">
        <f t="shared" si="46"/>
        <v>4</v>
      </c>
      <c r="AF59" s="157">
        <f t="shared" si="46"/>
        <v>8</v>
      </c>
      <c r="AG59" s="157">
        <f t="shared" si="46"/>
        <v>7</v>
      </c>
      <c r="AH59" s="157">
        <f t="shared" si="46"/>
        <v>6</v>
      </c>
      <c r="AI59" s="157">
        <f t="shared" si="46"/>
        <v>5</v>
      </c>
      <c r="AJ59" s="157">
        <f t="shared" si="46"/>
        <v>1</v>
      </c>
      <c r="AK59" s="158">
        <f t="shared" si="46"/>
        <v>8</v>
      </c>
      <c r="AN59" s="126">
        <f t="shared" si="5"/>
        <v>0</v>
      </c>
      <c r="AO59" s="126">
        <f t="shared" si="5"/>
        <v>0</v>
      </c>
      <c r="AP59" s="126">
        <f t="shared" si="5"/>
        <v>0</v>
      </c>
      <c r="AQ59" s="126">
        <f t="shared" si="5"/>
        <v>0</v>
      </c>
      <c r="AR59" s="126">
        <f t="shared" ref="AR59:BF76" si="50">IF(OR(K59=G59+1,G59=16),0,1)</f>
        <v>1</v>
      </c>
      <c r="AS59" s="126">
        <f t="shared" si="50"/>
        <v>0</v>
      </c>
      <c r="AT59" s="126">
        <f t="shared" si="50"/>
        <v>0</v>
      </c>
      <c r="AU59" s="126">
        <f t="shared" si="50"/>
        <v>1</v>
      </c>
      <c r="AV59" s="126">
        <f t="shared" si="50"/>
        <v>0</v>
      </c>
      <c r="AW59" s="126">
        <f t="shared" si="50"/>
        <v>0</v>
      </c>
      <c r="AX59" s="126">
        <f t="shared" si="50"/>
        <v>0</v>
      </c>
      <c r="AY59" s="126">
        <f t="shared" si="50"/>
        <v>0</v>
      </c>
      <c r="AZ59" s="126">
        <f t="shared" si="50"/>
        <v>1</v>
      </c>
      <c r="BA59" s="126">
        <f t="shared" si="50"/>
        <v>0</v>
      </c>
      <c r="BB59" s="126">
        <f t="shared" si="50"/>
        <v>0</v>
      </c>
      <c r="BC59" s="126">
        <f t="shared" si="50"/>
        <v>0</v>
      </c>
      <c r="BD59" s="126">
        <f t="shared" si="50"/>
        <v>0</v>
      </c>
      <c r="BE59" s="126">
        <f t="shared" si="50"/>
        <v>0</v>
      </c>
      <c r="BF59" s="126">
        <f t="shared" si="50"/>
        <v>0</v>
      </c>
      <c r="BG59" s="126">
        <f t="shared" si="23"/>
        <v>0</v>
      </c>
      <c r="BH59" s="126">
        <f t="shared" si="23"/>
        <v>0</v>
      </c>
      <c r="BI59" s="126">
        <f t="shared" si="23"/>
        <v>0</v>
      </c>
      <c r="BJ59" s="126">
        <f t="shared" si="38"/>
        <v>0</v>
      </c>
      <c r="BK59" s="126">
        <f t="shared" si="38"/>
        <v>0</v>
      </c>
      <c r="BL59" s="126">
        <f t="shared" si="38"/>
        <v>0</v>
      </c>
      <c r="BM59" s="126">
        <f t="shared" si="38"/>
        <v>0</v>
      </c>
      <c r="BN59" s="126">
        <f t="shared" si="38"/>
        <v>0</v>
      </c>
      <c r="BO59" s="126">
        <f t="shared" si="38"/>
        <v>0</v>
      </c>
      <c r="BP59" s="126">
        <f t="shared" si="38"/>
        <v>0</v>
      </c>
      <c r="BQ59" s="126">
        <f t="shared" si="38"/>
        <v>1</v>
      </c>
      <c r="BR59" s="126">
        <f t="shared" si="38"/>
        <v>0</v>
      </c>
    </row>
    <row r="60" spans="1:70" hidden="1">
      <c r="A60" s="205"/>
      <c r="B60" s="227"/>
      <c r="C60" s="211"/>
      <c r="D60" s="214"/>
      <c r="E60" s="216"/>
      <c r="F60" s="217"/>
      <c r="G60" s="166">
        <f t="shared" si="47"/>
        <v>5</v>
      </c>
      <c r="H60" s="159">
        <f t="shared" si="47"/>
        <v>4</v>
      </c>
      <c r="I60" s="159">
        <f t="shared" si="47"/>
        <v>3</v>
      </c>
      <c r="J60" s="159">
        <f t="shared" si="47"/>
        <v>2</v>
      </c>
      <c r="K60" s="159">
        <f t="shared" si="47"/>
        <v>1</v>
      </c>
      <c r="L60" s="159">
        <f t="shared" si="49"/>
        <v>5</v>
      </c>
      <c r="M60" s="159">
        <f t="shared" si="49"/>
        <v>4</v>
      </c>
      <c r="N60" s="159">
        <f t="shared" si="49"/>
        <v>3</v>
      </c>
      <c r="O60" s="159">
        <f t="shared" si="49"/>
        <v>2</v>
      </c>
      <c r="P60" s="159">
        <f t="shared" si="49"/>
        <v>6</v>
      </c>
      <c r="Q60" s="159">
        <f t="shared" si="49"/>
        <v>5</v>
      </c>
      <c r="R60" s="159">
        <f t="shared" si="49"/>
        <v>4</v>
      </c>
      <c r="S60" s="159">
        <f t="shared" si="49"/>
        <v>3</v>
      </c>
      <c r="T60" s="159">
        <f t="shared" si="49"/>
        <v>7</v>
      </c>
      <c r="U60" s="159">
        <f t="shared" si="49"/>
        <v>6</v>
      </c>
      <c r="V60" s="159">
        <f t="shared" si="49"/>
        <v>5</v>
      </c>
      <c r="W60" s="159">
        <f t="shared" si="49"/>
        <v>4</v>
      </c>
      <c r="X60" s="159">
        <f t="shared" si="49"/>
        <v>8</v>
      </c>
      <c r="Y60" s="159">
        <f t="shared" si="49"/>
        <v>7</v>
      </c>
      <c r="Z60" s="159">
        <f t="shared" si="49"/>
        <v>6</v>
      </c>
      <c r="AA60" s="159">
        <f t="shared" si="48"/>
        <v>5</v>
      </c>
      <c r="AB60" s="159">
        <f t="shared" si="46"/>
        <v>1</v>
      </c>
      <c r="AC60" s="159">
        <f t="shared" si="46"/>
        <v>8</v>
      </c>
      <c r="AD60" s="159">
        <f t="shared" si="46"/>
        <v>7</v>
      </c>
      <c r="AE60" s="159">
        <f t="shared" si="46"/>
        <v>6</v>
      </c>
      <c r="AF60" s="159">
        <f t="shared" si="46"/>
        <v>2</v>
      </c>
      <c r="AG60" s="159">
        <f t="shared" si="46"/>
        <v>1</v>
      </c>
      <c r="AH60" s="159">
        <f t="shared" si="46"/>
        <v>8</v>
      </c>
      <c r="AI60" s="159">
        <f t="shared" si="46"/>
        <v>7</v>
      </c>
      <c r="AJ60" s="159">
        <f t="shared" si="46"/>
        <v>3</v>
      </c>
      <c r="AK60" s="160">
        <f t="shared" si="46"/>
        <v>2</v>
      </c>
      <c r="AN60" s="126">
        <f t="shared" si="5"/>
        <v>0</v>
      </c>
      <c r="AO60" s="126">
        <f t="shared" si="5"/>
        <v>0</v>
      </c>
      <c r="AP60" s="126">
        <f t="shared" si="5"/>
        <v>0</v>
      </c>
      <c r="AQ60" s="126">
        <f t="shared" si="5"/>
        <v>0</v>
      </c>
      <c r="AR60" s="126">
        <f t="shared" si="50"/>
        <v>1</v>
      </c>
      <c r="AS60" s="126">
        <f t="shared" si="50"/>
        <v>0</v>
      </c>
      <c r="AT60" s="126">
        <f t="shared" si="50"/>
        <v>0</v>
      </c>
      <c r="AU60" s="126">
        <f t="shared" si="50"/>
        <v>0</v>
      </c>
      <c r="AV60" s="126">
        <f t="shared" si="50"/>
        <v>0</v>
      </c>
      <c r="AW60" s="126">
        <f t="shared" si="50"/>
        <v>0</v>
      </c>
      <c r="AX60" s="126">
        <f t="shared" si="50"/>
        <v>0</v>
      </c>
      <c r="AY60" s="126">
        <f t="shared" si="50"/>
        <v>0</v>
      </c>
      <c r="AZ60" s="126">
        <f t="shared" si="50"/>
        <v>0</v>
      </c>
      <c r="BA60" s="126">
        <f t="shared" si="50"/>
        <v>0</v>
      </c>
      <c r="BB60" s="126">
        <f t="shared" si="50"/>
        <v>0</v>
      </c>
      <c r="BC60" s="126">
        <f t="shared" si="50"/>
        <v>0</v>
      </c>
      <c r="BD60" s="126">
        <f t="shared" si="50"/>
        <v>0</v>
      </c>
      <c r="BE60" s="126">
        <f t="shared" si="50"/>
        <v>0</v>
      </c>
      <c r="BF60" s="126">
        <f t="shared" si="50"/>
        <v>0</v>
      </c>
      <c r="BG60" s="126">
        <f t="shared" si="23"/>
        <v>0</v>
      </c>
      <c r="BH60" s="126">
        <f t="shared" si="23"/>
        <v>0</v>
      </c>
      <c r="BI60" s="126">
        <f t="shared" si="23"/>
        <v>1</v>
      </c>
      <c r="BJ60" s="126">
        <f t="shared" si="38"/>
        <v>0</v>
      </c>
      <c r="BK60" s="126">
        <f t="shared" si="38"/>
        <v>0</v>
      </c>
      <c r="BL60" s="126">
        <f t="shared" si="38"/>
        <v>0</v>
      </c>
      <c r="BM60" s="126">
        <f t="shared" si="38"/>
        <v>0</v>
      </c>
      <c r="BN60" s="126">
        <f t="shared" si="38"/>
        <v>1</v>
      </c>
      <c r="BO60" s="126">
        <f t="shared" si="38"/>
        <v>0</v>
      </c>
      <c r="BP60" s="126">
        <f t="shared" si="38"/>
        <v>0</v>
      </c>
      <c r="BQ60" s="126">
        <f t="shared" si="38"/>
        <v>0</v>
      </c>
      <c r="BR60" s="126">
        <f t="shared" si="38"/>
        <v>0</v>
      </c>
    </row>
    <row r="61" spans="1:70" hidden="1">
      <c r="A61" s="225"/>
      <c r="B61" s="228"/>
      <c r="C61" s="212"/>
      <c r="D61" s="218"/>
      <c r="E61" s="219"/>
      <c r="F61" s="219"/>
      <c r="G61" s="167">
        <f t="shared" si="47"/>
        <v>7</v>
      </c>
      <c r="H61" s="161">
        <f t="shared" si="47"/>
        <v>6</v>
      </c>
      <c r="I61" s="161">
        <f t="shared" si="47"/>
        <v>5</v>
      </c>
      <c r="J61" s="161">
        <f t="shared" si="47"/>
        <v>4</v>
      </c>
      <c r="K61" s="161">
        <f t="shared" si="47"/>
        <v>3</v>
      </c>
      <c r="L61" s="161">
        <f t="shared" si="49"/>
        <v>7</v>
      </c>
      <c r="M61" s="161">
        <f t="shared" si="49"/>
        <v>6</v>
      </c>
      <c r="N61" s="161">
        <f t="shared" si="49"/>
        <v>5</v>
      </c>
      <c r="O61" s="161">
        <f t="shared" si="49"/>
        <v>4</v>
      </c>
      <c r="P61" s="161">
        <f t="shared" si="49"/>
        <v>8</v>
      </c>
      <c r="Q61" s="161">
        <f t="shared" si="49"/>
        <v>7</v>
      </c>
      <c r="R61" s="161">
        <f t="shared" si="49"/>
        <v>6</v>
      </c>
      <c r="S61" s="161">
        <f t="shared" si="49"/>
        <v>5</v>
      </c>
      <c r="T61" s="161">
        <f t="shared" si="49"/>
        <v>1</v>
      </c>
      <c r="U61" s="161">
        <f t="shared" si="49"/>
        <v>8</v>
      </c>
      <c r="V61" s="161">
        <f t="shared" si="49"/>
        <v>7</v>
      </c>
      <c r="W61" s="161">
        <f t="shared" si="49"/>
        <v>6</v>
      </c>
      <c r="X61" s="161">
        <f t="shared" si="49"/>
        <v>2</v>
      </c>
      <c r="Y61" s="161">
        <f t="shared" si="49"/>
        <v>1</v>
      </c>
      <c r="Z61" s="161">
        <f t="shared" si="49"/>
        <v>8</v>
      </c>
      <c r="AA61" s="161">
        <f t="shared" si="48"/>
        <v>7</v>
      </c>
      <c r="AB61" s="161">
        <f t="shared" si="46"/>
        <v>3</v>
      </c>
      <c r="AC61" s="161">
        <f t="shared" si="46"/>
        <v>2</v>
      </c>
      <c r="AD61" s="161">
        <f t="shared" si="46"/>
        <v>1</v>
      </c>
      <c r="AE61" s="161">
        <f t="shared" si="46"/>
        <v>8</v>
      </c>
      <c r="AF61" s="161">
        <f t="shared" si="46"/>
        <v>4</v>
      </c>
      <c r="AG61" s="161">
        <f t="shared" si="46"/>
        <v>3</v>
      </c>
      <c r="AH61" s="161">
        <f t="shared" si="46"/>
        <v>2</v>
      </c>
      <c r="AI61" s="161">
        <f t="shared" si="46"/>
        <v>1</v>
      </c>
      <c r="AJ61" s="161">
        <f t="shared" si="46"/>
        <v>5</v>
      </c>
      <c r="AK61" s="162">
        <f t="shared" si="46"/>
        <v>4</v>
      </c>
      <c r="AN61" s="126">
        <f t="shared" si="5"/>
        <v>0</v>
      </c>
      <c r="AO61" s="126">
        <f t="shared" si="5"/>
        <v>0</v>
      </c>
      <c r="AP61" s="126">
        <f t="shared" si="5"/>
        <v>0</v>
      </c>
      <c r="AQ61" s="126">
        <f t="shared" si="5"/>
        <v>0</v>
      </c>
      <c r="AR61" s="126">
        <f t="shared" si="50"/>
        <v>1</v>
      </c>
      <c r="AS61" s="126">
        <f t="shared" si="50"/>
        <v>0</v>
      </c>
      <c r="AT61" s="126">
        <f t="shared" si="50"/>
        <v>0</v>
      </c>
      <c r="AU61" s="126">
        <f t="shared" si="50"/>
        <v>0</v>
      </c>
      <c r="AV61" s="126">
        <f t="shared" si="50"/>
        <v>0</v>
      </c>
      <c r="AW61" s="126">
        <f t="shared" si="50"/>
        <v>0</v>
      </c>
      <c r="AX61" s="126">
        <f t="shared" si="50"/>
        <v>0</v>
      </c>
      <c r="AY61" s="126">
        <f t="shared" si="50"/>
        <v>0</v>
      </c>
      <c r="AZ61" s="126">
        <f t="shared" si="50"/>
        <v>0</v>
      </c>
      <c r="BA61" s="126">
        <f t="shared" si="50"/>
        <v>1</v>
      </c>
      <c r="BB61" s="126">
        <f t="shared" si="50"/>
        <v>0</v>
      </c>
      <c r="BC61" s="126">
        <f t="shared" si="50"/>
        <v>0</v>
      </c>
      <c r="BD61" s="126">
        <f t="shared" si="50"/>
        <v>0</v>
      </c>
      <c r="BE61" s="126">
        <f t="shared" si="50"/>
        <v>0</v>
      </c>
      <c r="BF61" s="126">
        <f t="shared" si="50"/>
        <v>1</v>
      </c>
      <c r="BG61" s="126">
        <f t="shared" si="23"/>
        <v>0</v>
      </c>
      <c r="BH61" s="126">
        <f t="shared" si="23"/>
        <v>0</v>
      </c>
      <c r="BI61" s="126">
        <f t="shared" si="23"/>
        <v>0</v>
      </c>
      <c r="BJ61" s="126">
        <f t="shared" si="38"/>
        <v>0</v>
      </c>
      <c r="BK61" s="126">
        <f t="shared" si="38"/>
        <v>1</v>
      </c>
      <c r="BL61" s="126">
        <f t="shared" si="38"/>
        <v>0</v>
      </c>
      <c r="BM61" s="126">
        <f t="shared" si="38"/>
        <v>0</v>
      </c>
      <c r="BN61" s="126">
        <f t="shared" si="38"/>
        <v>0</v>
      </c>
      <c r="BO61" s="126">
        <f t="shared" si="38"/>
        <v>0</v>
      </c>
      <c r="BP61" s="126">
        <f t="shared" si="38"/>
        <v>1</v>
      </c>
      <c r="BQ61" s="126">
        <f t="shared" si="38"/>
        <v>0</v>
      </c>
      <c r="BR61" s="126">
        <f t="shared" si="38"/>
        <v>0</v>
      </c>
    </row>
    <row r="62" spans="1:70" hidden="1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3"/>
    </row>
    <row r="63" spans="1:70" hidden="1">
      <c r="A63" s="204"/>
      <c r="B63" s="226"/>
      <c r="C63" s="210">
        <v>4</v>
      </c>
      <c r="D63" s="213">
        <v>3</v>
      </c>
      <c r="E63" s="215">
        <v>2</v>
      </c>
      <c r="F63" s="152">
        <v>1</v>
      </c>
      <c r="G63" s="163">
        <f t="shared" ref="G63:K66" si="51">IF(G58&lt;&gt;$B$1,G58+1,1)</f>
        <v>2</v>
      </c>
      <c r="H63" s="152">
        <f t="shared" si="51"/>
        <v>1</v>
      </c>
      <c r="I63" s="152">
        <f t="shared" si="51"/>
        <v>8</v>
      </c>
      <c r="J63" s="152">
        <f t="shared" si="51"/>
        <v>7</v>
      </c>
      <c r="K63" s="152">
        <f t="shared" si="51"/>
        <v>6</v>
      </c>
      <c r="L63" s="152">
        <f t="shared" si="49"/>
        <v>2</v>
      </c>
      <c r="M63" s="152">
        <f t="shared" si="49"/>
        <v>1</v>
      </c>
      <c r="N63" s="152">
        <f t="shared" si="49"/>
        <v>8</v>
      </c>
      <c r="O63" s="152">
        <f t="shared" si="49"/>
        <v>7</v>
      </c>
      <c r="P63" s="152">
        <f t="shared" si="49"/>
        <v>3</v>
      </c>
      <c r="Q63" s="152">
        <f t="shared" si="49"/>
        <v>2</v>
      </c>
      <c r="R63" s="152">
        <f t="shared" si="49"/>
        <v>1</v>
      </c>
      <c r="S63" s="152">
        <f t="shared" si="49"/>
        <v>8</v>
      </c>
      <c r="T63" s="152">
        <f t="shared" si="49"/>
        <v>4</v>
      </c>
      <c r="U63" s="152">
        <f t="shared" si="49"/>
        <v>3</v>
      </c>
      <c r="V63" s="152">
        <f t="shared" si="49"/>
        <v>2</v>
      </c>
      <c r="W63" s="152">
        <f t="shared" si="49"/>
        <v>1</v>
      </c>
      <c r="X63" s="152">
        <f t="shared" si="49"/>
        <v>5</v>
      </c>
      <c r="Y63" s="152">
        <f t="shared" si="49"/>
        <v>4</v>
      </c>
      <c r="Z63" s="152">
        <f t="shared" si="49"/>
        <v>3</v>
      </c>
      <c r="AA63" s="152">
        <f t="shared" si="48"/>
        <v>2</v>
      </c>
      <c r="AB63" s="152">
        <f t="shared" si="46"/>
        <v>6</v>
      </c>
      <c r="AC63" s="152">
        <f t="shared" si="46"/>
        <v>5</v>
      </c>
      <c r="AD63" s="152">
        <f t="shared" si="46"/>
        <v>4</v>
      </c>
      <c r="AE63" s="152">
        <f t="shared" si="46"/>
        <v>3</v>
      </c>
      <c r="AF63" s="152">
        <f t="shared" si="46"/>
        <v>7</v>
      </c>
      <c r="AG63" s="152">
        <f t="shared" si="46"/>
        <v>6</v>
      </c>
      <c r="AH63" s="152">
        <f t="shared" si="46"/>
        <v>5</v>
      </c>
      <c r="AI63" s="152">
        <f t="shared" si="46"/>
        <v>4</v>
      </c>
      <c r="AJ63" s="152">
        <f t="shared" si="46"/>
        <v>8</v>
      </c>
      <c r="AK63" s="164">
        <f t="shared" si="46"/>
        <v>7</v>
      </c>
      <c r="AN63" s="126">
        <f t="shared" si="5"/>
        <v>0</v>
      </c>
      <c r="AO63" s="126">
        <f t="shared" si="5"/>
        <v>0</v>
      </c>
      <c r="AP63" s="126">
        <f t="shared" si="5"/>
        <v>0</v>
      </c>
      <c r="AQ63" s="126">
        <f t="shared" si="5"/>
        <v>0</v>
      </c>
      <c r="AR63" s="126">
        <f t="shared" si="50"/>
        <v>1</v>
      </c>
      <c r="AS63" s="126">
        <f t="shared" si="50"/>
        <v>0</v>
      </c>
      <c r="AT63" s="126">
        <f t="shared" si="50"/>
        <v>1</v>
      </c>
      <c r="AU63" s="126">
        <f t="shared" si="50"/>
        <v>0</v>
      </c>
      <c r="AV63" s="126">
        <f t="shared" si="50"/>
        <v>0</v>
      </c>
      <c r="AW63" s="126">
        <f t="shared" si="50"/>
        <v>0</v>
      </c>
      <c r="AX63" s="126">
        <f t="shared" si="50"/>
        <v>0</v>
      </c>
      <c r="AY63" s="126">
        <f t="shared" si="50"/>
        <v>1</v>
      </c>
      <c r="AZ63" s="126">
        <f t="shared" si="50"/>
        <v>0</v>
      </c>
      <c r="BA63" s="126">
        <f t="shared" si="50"/>
        <v>0</v>
      </c>
      <c r="BB63" s="126">
        <f t="shared" si="50"/>
        <v>0</v>
      </c>
      <c r="BC63" s="126">
        <f t="shared" si="50"/>
        <v>0</v>
      </c>
      <c r="BD63" s="126">
        <f t="shared" si="50"/>
        <v>1</v>
      </c>
      <c r="BE63" s="126">
        <f t="shared" si="50"/>
        <v>0</v>
      </c>
      <c r="BF63" s="126">
        <f t="shared" si="50"/>
        <v>0</v>
      </c>
      <c r="BG63" s="126">
        <f t="shared" si="23"/>
        <v>0</v>
      </c>
      <c r="BH63" s="126">
        <f t="shared" si="23"/>
        <v>0</v>
      </c>
      <c r="BI63" s="126">
        <f t="shared" si="23"/>
        <v>0</v>
      </c>
      <c r="BJ63" s="126">
        <f t="shared" si="38"/>
        <v>0</v>
      </c>
      <c r="BK63" s="126">
        <f t="shared" si="38"/>
        <v>0</v>
      </c>
      <c r="BL63" s="126">
        <f t="shared" si="38"/>
        <v>0</v>
      </c>
      <c r="BM63" s="126">
        <f t="shared" si="38"/>
        <v>0</v>
      </c>
      <c r="BN63" s="126">
        <f t="shared" si="38"/>
        <v>0</v>
      </c>
      <c r="BO63" s="126">
        <f t="shared" si="38"/>
        <v>0</v>
      </c>
      <c r="BP63" s="126">
        <f t="shared" si="38"/>
        <v>0</v>
      </c>
      <c r="BQ63" s="126">
        <f t="shared" si="38"/>
        <v>0</v>
      </c>
      <c r="BR63" s="126">
        <f t="shared" si="38"/>
        <v>0</v>
      </c>
    </row>
    <row r="64" spans="1:70" hidden="1">
      <c r="A64" s="205"/>
      <c r="B64" s="227"/>
      <c r="C64" s="211"/>
      <c r="D64" s="214"/>
      <c r="E64" s="214"/>
      <c r="F64" s="155"/>
      <c r="G64" s="165">
        <f t="shared" si="51"/>
        <v>4</v>
      </c>
      <c r="H64" s="157">
        <f t="shared" si="51"/>
        <v>3</v>
      </c>
      <c r="I64" s="157">
        <f t="shared" si="51"/>
        <v>2</v>
      </c>
      <c r="J64" s="157">
        <f t="shared" si="51"/>
        <v>1</v>
      </c>
      <c r="K64" s="157">
        <f t="shared" si="51"/>
        <v>8</v>
      </c>
      <c r="L64" s="157">
        <f t="shared" si="49"/>
        <v>4</v>
      </c>
      <c r="M64" s="157">
        <f t="shared" si="49"/>
        <v>3</v>
      </c>
      <c r="N64" s="157">
        <f t="shared" si="49"/>
        <v>2</v>
      </c>
      <c r="O64" s="157">
        <f t="shared" si="49"/>
        <v>1</v>
      </c>
      <c r="P64" s="157">
        <f t="shared" si="49"/>
        <v>5</v>
      </c>
      <c r="Q64" s="157">
        <f t="shared" si="49"/>
        <v>4</v>
      </c>
      <c r="R64" s="157">
        <f t="shared" si="49"/>
        <v>3</v>
      </c>
      <c r="S64" s="157">
        <f t="shared" si="49"/>
        <v>2</v>
      </c>
      <c r="T64" s="157">
        <f t="shared" si="49"/>
        <v>6</v>
      </c>
      <c r="U64" s="157">
        <f t="shared" si="49"/>
        <v>5</v>
      </c>
      <c r="V64" s="157">
        <f t="shared" si="49"/>
        <v>4</v>
      </c>
      <c r="W64" s="157">
        <f t="shared" si="49"/>
        <v>3</v>
      </c>
      <c r="X64" s="157">
        <f t="shared" si="49"/>
        <v>7</v>
      </c>
      <c r="Y64" s="157">
        <f t="shared" si="49"/>
        <v>6</v>
      </c>
      <c r="Z64" s="157">
        <f t="shared" si="49"/>
        <v>5</v>
      </c>
      <c r="AA64" s="157">
        <f t="shared" si="48"/>
        <v>4</v>
      </c>
      <c r="AB64" s="157">
        <f t="shared" si="46"/>
        <v>8</v>
      </c>
      <c r="AC64" s="157">
        <f t="shared" si="46"/>
        <v>7</v>
      </c>
      <c r="AD64" s="157">
        <f t="shared" si="46"/>
        <v>6</v>
      </c>
      <c r="AE64" s="157">
        <f t="shared" si="46"/>
        <v>5</v>
      </c>
      <c r="AF64" s="157">
        <f t="shared" si="46"/>
        <v>1</v>
      </c>
      <c r="AG64" s="157">
        <f t="shared" si="46"/>
        <v>8</v>
      </c>
      <c r="AH64" s="157">
        <f t="shared" si="46"/>
        <v>7</v>
      </c>
      <c r="AI64" s="157">
        <f t="shared" si="46"/>
        <v>6</v>
      </c>
      <c r="AJ64" s="157">
        <f t="shared" si="46"/>
        <v>2</v>
      </c>
      <c r="AK64" s="158">
        <f t="shared" si="46"/>
        <v>1</v>
      </c>
      <c r="AN64" s="126">
        <f t="shared" si="5"/>
        <v>0</v>
      </c>
      <c r="AO64" s="126">
        <f t="shared" si="5"/>
        <v>0</v>
      </c>
      <c r="AP64" s="126">
        <f t="shared" si="5"/>
        <v>0</v>
      </c>
      <c r="AQ64" s="126">
        <f t="shared" si="5"/>
        <v>0</v>
      </c>
      <c r="AR64" s="126">
        <f t="shared" si="50"/>
        <v>1</v>
      </c>
      <c r="AS64" s="126">
        <f t="shared" si="50"/>
        <v>0</v>
      </c>
      <c r="AT64" s="126">
        <f t="shared" si="50"/>
        <v>0</v>
      </c>
      <c r="AU64" s="126">
        <f t="shared" si="50"/>
        <v>0</v>
      </c>
      <c r="AV64" s="126">
        <f t="shared" si="50"/>
        <v>1</v>
      </c>
      <c r="AW64" s="126">
        <f t="shared" si="50"/>
        <v>0</v>
      </c>
      <c r="AX64" s="126">
        <f t="shared" si="50"/>
        <v>0</v>
      </c>
      <c r="AY64" s="126">
        <f t="shared" si="50"/>
        <v>0</v>
      </c>
      <c r="AZ64" s="126">
        <f t="shared" si="50"/>
        <v>0</v>
      </c>
      <c r="BA64" s="126">
        <f t="shared" si="50"/>
        <v>0</v>
      </c>
      <c r="BB64" s="126">
        <f t="shared" si="50"/>
        <v>0</v>
      </c>
      <c r="BC64" s="126">
        <f t="shared" si="50"/>
        <v>0</v>
      </c>
      <c r="BD64" s="126">
        <f t="shared" si="50"/>
        <v>0</v>
      </c>
      <c r="BE64" s="126">
        <f t="shared" si="50"/>
        <v>0</v>
      </c>
      <c r="BF64" s="126">
        <f t="shared" si="50"/>
        <v>0</v>
      </c>
      <c r="BG64" s="126">
        <f t="shared" si="23"/>
        <v>0</v>
      </c>
      <c r="BH64" s="126">
        <f t="shared" si="23"/>
        <v>0</v>
      </c>
      <c r="BI64" s="126">
        <f t="shared" si="23"/>
        <v>0</v>
      </c>
      <c r="BJ64" s="126">
        <f t="shared" si="38"/>
        <v>0</v>
      </c>
      <c r="BK64" s="126">
        <f t="shared" si="38"/>
        <v>0</v>
      </c>
      <c r="BL64" s="126">
        <f t="shared" si="38"/>
        <v>0</v>
      </c>
      <c r="BM64" s="126">
        <f t="shared" si="38"/>
        <v>1</v>
      </c>
      <c r="BN64" s="126">
        <f t="shared" si="38"/>
        <v>0</v>
      </c>
      <c r="BO64" s="126">
        <f t="shared" si="38"/>
        <v>0</v>
      </c>
      <c r="BP64" s="126">
        <f t="shared" si="38"/>
        <v>0</v>
      </c>
      <c r="BQ64" s="126">
        <f t="shared" si="38"/>
        <v>0</v>
      </c>
      <c r="BR64" s="126">
        <f t="shared" si="38"/>
        <v>1</v>
      </c>
    </row>
    <row r="65" spans="1:70" hidden="1">
      <c r="A65" s="205"/>
      <c r="B65" s="227"/>
      <c r="C65" s="211"/>
      <c r="D65" s="214"/>
      <c r="E65" s="216"/>
      <c r="F65" s="217"/>
      <c r="G65" s="166">
        <f t="shared" si="51"/>
        <v>6</v>
      </c>
      <c r="H65" s="159">
        <f t="shared" si="51"/>
        <v>5</v>
      </c>
      <c r="I65" s="159">
        <f t="shared" si="51"/>
        <v>4</v>
      </c>
      <c r="J65" s="159">
        <f t="shared" si="51"/>
        <v>3</v>
      </c>
      <c r="K65" s="159">
        <f t="shared" si="51"/>
        <v>2</v>
      </c>
      <c r="L65" s="159">
        <f t="shared" si="49"/>
        <v>6</v>
      </c>
      <c r="M65" s="159">
        <f t="shared" si="49"/>
        <v>5</v>
      </c>
      <c r="N65" s="159">
        <f t="shared" si="49"/>
        <v>4</v>
      </c>
      <c r="O65" s="159">
        <f t="shared" si="49"/>
        <v>3</v>
      </c>
      <c r="P65" s="159">
        <f t="shared" si="49"/>
        <v>7</v>
      </c>
      <c r="Q65" s="159">
        <f t="shared" si="49"/>
        <v>6</v>
      </c>
      <c r="R65" s="159">
        <f t="shared" si="49"/>
        <v>5</v>
      </c>
      <c r="S65" s="159">
        <f t="shared" si="49"/>
        <v>4</v>
      </c>
      <c r="T65" s="159">
        <f t="shared" si="49"/>
        <v>8</v>
      </c>
      <c r="U65" s="159">
        <f t="shared" si="49"/>
        <v>7</v>
      </c>
      <c r="V65" s="159">
        <f t="shared" si="49"/>
        <v>6</v>
      </c>
      <c r="W65" s="159">
        <f t="shared" si="49"/>
        <v>5</v>
      </c>
      <c r="X65" s="159">
        <f t="shared" si="49"/>
        <v>1</v>
      </c>
      <c r="Y65" s="159">
        <f t="shared" si="49"/>
        <v>8</v>
      </c>
      <c r="Z65" s="159">
        <f t="shared" si="49"/>
        <v>7</v>
      </c>
      <c r="AA65" s="159">
        <f t="shared" si="48"/>
        <v>6</v>
      </c>
      <c r="AB65" s="159">
        <f t="shared" si="46"/>
        <v>2</v>
      </c>
      <c r="AC65" s="159">
        <f t="shared" si="46"/>
        <v>1</v>
      </c>
      <c r="AD65" s="159">
        <f t="shared" si="46"/>
        <v>8</v>
      </c>
      <c r="AE65" s="159">
        <f t="shared" si="46"/>
        <v>7</v>
      </c>
      <c r="AF65" s="159">
        <f t="shared" si="46"/>
        <v>3</v>
      </c>
      <c r="AG65" s="159">
        <f t="shared" si="46"/>
        <v>2</v>
      </c>
      <c r="AH65" s="159">
        <f t="shared" si="46"/>
        <v>1</v>
      </c>
      <c r="AI65" s="159">
        <f t="shared" si="46"/>
        <v>8</v>
      </c>
      <c r="AJ65" s="159">
        <f t="shared" si="46"/>
        <v>4</v>
      </c>
      <c r="AK65" s="160">
        <f t="shared" si="46"/>
        <v>3</v>
      </c>
      <c r="AN65" s="126">
        <f t="shared" si="5"/>
        <v>0</v>
      </c>
      <c r="AO65" s="126">
        <f t="shared" si="5"/>
        <v>0</v>
      </c>
      <c r="AP65" s="126">
        <f t="shared" si="5"/>
        <v>0</v>
      </c>
      <c r="AQ65" s="126">
        <f t="shared" si="5"/>
        <v>0</v>
      </c>
      <c r="AR65" s="126">
        <f t="shared" si="50"/>
        <v>1</v>
      </c>
      <c r="AS65" s="126">
        <f t="shared" si="50"/>
        <v>0</v>
      </c>
      <c r="AT65" s="126">
        <f t="shared" si="50"/>
        <v>0</v>
      </c>
      <c r="AU65" s="126">
        <f t="shared" si="50"/>
        <v>0</v>
      </c>
      <c r="AV65" s="126">
        <f t="shared" si="50"/>
        <v>0</v>
      </c>
      <c r="AW65" s="126">
        <f t="shared" si="50"/>
        <v>0</v>
      </c>
      <c r="AX65" s="126">
        <f t="shared" si="50"/>
        <v>0</v>
      </c>
      <c r="AY65" s="126">
        <f t="shared" si="50"/>
        <v>0</v>
      </c>
      <c r="AZ65" s="126">
        <f t="shared" si="50"/>
        <v>0</v>
      </c>
      <c r="BA65" s="126">
        <f t="shared" si="50"/>
        <v>0</v>
      </c>
      <c r="BB65" s="126">
        <f t="shared" si="50"/>
        <v>0</v>
      </c>
      <c r="BC65" s="126">
        <f t="shared" si="50"/>
        <v>0</v>
      </c>
      <c r="BD65" s="126">
        <f t="shared" si="50"/>
        <v>0</v>
      </c>
      <c r="BE65" s="126">
        <f t="shared" si="50"/>
        <v>1</v>
      </c>
      <c r="BF65" s="126">
        <f t="shared" si="50"/>
        <v>0</v>
      </c>
      <c r="BG65" s="126">
        <f t="shared" si="23"/>
        <v>0</v>
      </c>
      <c r="BH65" s="126">
        <f t="shared" si="23"/>
        <v>0</v>
      </c>
      <c r="BI65" s="126">
        <f t="shared" si="23"/>
        <v>0</v>
      </c>
      <c r="BJ65" s="126">
        <f t="shared" si="38"/>
        <v>1</v>
      </c>
      <c r="BK65" s="126">
        <f t="shared" si="38"/>
        <v>0</v>
      </c>
      <c r="BL65" s="126">
        <f t="shared" si="38"/>
        <v>0</v>
      </c>
      <c r="BM65" s="126">
        <f t="shared" si="38"/>
        <v>0</v>
      </c>
      <c r="BN65" s="126">
        <f t="shared" si="38"/>
        <v>0</v>
      </c>
      <c r="BO65" s="126">
        <f t="shared" si="38"/>
        <v>1</v>
      </c>
      <c r="BP65" s="126">
        <f t="shared" si="38"/>
        <v>0</v>
      </c>
      <c r="BQ65" s="126">
        <f t="shared" si="38"/>
        <v>0</v>
      </c>
      <c r="BR65" s="126">
        <f t="shared" si="38"/>
        <v>0</v>
      </c>
    </row>
    <row r="66" spans="1:70" hidden="1">
      <c r="A66" s="225"/>
      <c r="B66" s="228"/>
      <c r="C66" s="212"/>
      <c r="D66" s="218"/>
      <c r="E66" s="219"/>
      <c r="F66" s="219"/>
      <c r="G66" s="167">
        <f t="shared" si="51"/>
        <v>8</v>
      </c>
      <c r="H66" s="161">
        <f t="shared" si="51"/>
        <v>7</v>
      </c>
      <c r="I66" s="161">
        <f t="shared" si="51"/>
        <v>6</v>
      </c>
      <c r="J66" s="161">
        <f t="shared" si="51"/>
        <v>5</v>
      </c>
      <c r="K66" s="161">
        <f t="shared" si="51"/>
        <v>4</v>
      </c>
      <c r="L66" s="161">
        <f t="shared" si="49"/>
        <v>8</v>
      </c>
      <c r="M66" s="161">
        <f t="shared" si="49"/>
        <v>7</v>
      </c>
      <c r="N66" s="161">
        <f t="shared" si="49"/>
        <v>6</v>
      </c>
      <c r="O66" s="161">
        <f t="shared" si="49"/>
        <v>5</v>
      </c>
      <c r="P66" s="161">
        <f t="shared" si="49"/>
        <v>1</v>
      </c>
      <c r="Q66" s="161">
        <f t="shared" si="49"/>
        <v>8</v>
      </c>
      <c r="R66" s="161">
        <f t="shared" si="49"/>
        <v>7</v>
      </c>
      <c r="S66" s="161">
        <f t="shared" si="49"/>
        <v>6</v>
      </c>
      <c r="T66" s="161">
        <f t="shared" si="49"/>
        <v>2</v>
      </c>
      <c r="U66" s="161">
        <f t="shared" si="49"/>
        <v>1</v>
      </c>
      <c r="V66" s="161">
        <f t="shared" si="49"/>
        <v>8</v>
      </c>
      <c r="W66" s="161">
        <f t="shared" si="49"/>
        <v>7</v>
      </c>
      <c r="X66" s="161">
        <f t="shared" si="49"/>
        <v>3</v>
      </c>
      <c r="Y66" s="161">
        <f t="shared" si="49"/>
        <v>2</v>
      </c>
      <c r="Z66" s="161">
        <f t="shared" si="49"/>
        <v>1</v>
      </c>
      <c r="AA66" s="161">
        <f t="shared" si="48"/>
        <v>8</v>
      </c>
      <c r="AB66" s="161">
        <f t="shared" si="46"/>
        <v>4</v>
      </c>
      <c r="AC66" s="161">
        <f t="shared" si="46"/>
        <v>3</v>
      </c>
      <c r="AD66" s="161">
        <f t="shared" si="46"/>
        <v>2</v>
      </c>
      <c r="AE66" s="161">
        <f t="shared" si="46"/>
        <v>1</v>
      </c>
      <c r="AF66" s="161">
        <f t="shared" si="46"/>
        <v>5</v>
      </c>
      <c r="AG66" s="161">
        <f t="shared" si="46"/>
        <v>4</v>
      </c>
      <c r="AH66" s="161">
        <f t="shared" si="46"/>
        <v>3</v>
      </c>
      <c r="AI66" s="161">
        <f t="shared" si="46"/>
        <v>2</v>
      </c>
      <c r="AJ66" s="161">
        <f t="shared" si="46"/>
        <v>6</v>
      </c>
      <c r="AK66" s="162">
        <f t="shared" si="46"/>
        <v>5</v>
      </c>
      <c r="AN66" s="126">
        <f t="shared" si="5"/>
        <v>0</v>
      </c>
      <c r="AO66" s="126">
        <f t="shared" si="5"/>
        <v>0</v>
      </c>
      <c r="AP66" s="126">
        <f t="shared" si="5"/>
        <v>0</v>
      </c>
      <c r="AQ66" s="126">
        <f t="shared" si="5"/>
        <v>0</v>
      </c>
      <c r="AR66" s="126">
        <f t="shared" si="50"/>
        <v>1</v>
      </c>
      <c r="AS66" s="126">
        <f t="shared" si="50"/>
        <v>0</v>
      </c>
      <c r="AT66" s="126">
        <f t="shared" si="50"/>
        <v>0</v>
      </c>
      <c r="AU66" s="126">
        <f t="shared" si="50"/>
        <v>0</v>
      </c>
      <c r="AV66" s="126">
        <f t="shared" si="50"/>
        <v>0</v>
      </c>
      <c r="AW66" s="126">
        <f t="shared" si="50"/>
        <v>1</v>
      </c>
      <c r="AX66" s="126">
        <f t="shared" si="50"/>
        <v>0</v>
      </c>
      <c r="AY66" s="126">
        <f t="shared" si="50"/>
        <v>0</v>
      </c>
      <c r="AZ66" s="126">
        <f t="shared" si="50"/>
        <v>0</v>
      </c>
      <c r="BA66" s="126">
        <f t="shared" si="50"/>
        <v>0</v>
      </c>
      <c r="BB66" s="126">
        <f t="shared" si="50"/>
        <v>1</v>
      </c>
      <c r="BC66" s="126">
        <f t="shared" si="50"/>
        <v>0</v>
      </c>
      <c r="BD66" s="126">
        <f t="shared" si="50"/>
        <v>0</v>
      </c>
      <c r="BE66" s="126">
        <f t="shared" si="50"/>
        <v>0</v>
      </c>
      <c r="BF66" s="126">
        <f t="shared" si="50"/>
        <v>0</v>
      </c>
      <c r="BG66" s="126">
        <f t="shared" si="23"/>
        <v>1</v>
      </c>
      <c r="BH66" s="126">
        <f t="shared" si="23"/>
        <v>0</v>
      </c>
      <c r="BI66" s="126">
        <f t="shared" si="23"/>
        <v>0</v>
      </c>
      <c r="BJ66" s="126">
        <f t="shared" si="38"/>
        <v>0</v>
      </c>
      <c r="BK66" s="126">
        <f t="shared" si="38"/>
        <v>0</v>
      </c>
      <c r="BL66" s="126">
        <f t="shared" si="38"/>
        <v>1</v>
      </c>
      <c r="BM66" s="126">
        <f t="shared" si="38"/>
        <v>0</v>
      </c>
      <c r="BN66" s="126">
        <f t="shared" si="38"/>
        <v>0</v>
      </c>
      <c r="BO66" s="126">
        <f t="shared" si="38"/>
        <v>0</v>
      </c>
      <c r="BP66" s="126">
        <f t="shared" si="38"/>
        <v>0</v>
      </c>
      <c r="BQ66" s="126">
        <f t="shared" si="38"/>
        <v>0</v>
      </c>
      <c r="BR66" s="126">
        <f t="shared" si="38"/>
        <v>0</v>
      </c>
    </row>
    <row r="67" spans="1:70" hidden="1">
      <c r="A67" s="201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3"/>
    </row>
    <row r="68" spans="1:70" hidden="1">
      <c r="A68" s="204"/>
      <c r="B68" s="226"/>
      <c r="C68" s="210">
        <v>4</v>
      </c>
      <c r="D68" s="213">
        <v>3</v>
      </c>
      <c r="E68" s="215">
        <v>2</v>
      </c>
      <c r="F68" s="152">
        <v>1</v>
      </c>
      <c r="G68" s="163">
        <f t="shared" ref="G68:K71" si="52">IF(G63&lt;&gt;$B$1,G63+1,1)</f>
        <v>3</v>
      </c>
      <c r="H68" s="152">
        <f t="shared" si="52"/>
        <v>2</v>
      </c>
      <c r="I68" s="152">
        <f t="shared" si="52"/>
        <v>1</v>
      </c>
      <c r="J68" s="152">
        <f t="shared" si="52"/>
        <v>8</v>
      </c>
      <c r="K68" s="152">
        <f t="shared" si="52"/>
        <v>7</v>
      </c>
      <c r="L68" s="152">
        <f t="shared" si="49"/>
        <v>3</v>
      </c>
      <c r="M68" s="152">
        <f t="shared" si="49"/>
        <v>2</v>
      </c>
      <c r="N68" s="152">
        <f t="shared" si="49"/>
        <v>1</v>
      </c>
      <c r="O68" s="152">
        <f t="shared" si="49"/>
        <v>8</v>
      </c>
      <c r="P68" s="152">
        <f t="shared" si="49"/>
        <v>4</v>
      </c>
      <c r="Q68" s="152">
        <f t="shared" si="49"/>
        <v>3</v>
      </c>
      <c r="R68" s="152">
        <f t="shared" si="49"/>
        <v>2</v>
      </c>
      <c r="S68" s="152">
        <f t="shared" si="49"/>
        <v>1</v>
      </c>
      <c r="T68" s="152">
        <f t="shared" si="49"/>
        <v>5</v>
      </c>
      <c r="U68" s="152">
        <f t="shared" si="49"/>
        <v>4</v>
      </c>
      <c r="V68" s="152">
        <f t="shared" si="49"/>
        <v>3</v>
      </c>
      <c r="W68" s="152">
        <f t="shared" si="49"/>
        <v>2</v>
      </c>
      <c r="X68" s="152">
        <f t="shared" si="49"/>
        <v>6</v>
      </c>
      <c r="Y68" s="152">
        <f t="shared" si="49"/>
        <v>5</v>
      </c>
      <c r="Z68" s="152">
        <f t="shared" si="49"/>
        <v>4</v>
      </c>
      <c r="AA68" s="152">
        <f t="shared" si="48"/>
        <v>3</v>
      </c>
      <c r="AB68" s="152">
        <f t="shared" si="46"/>
        <v>7</v>
      </c>
      <c r="AC68" s="152">
        <f t="shared" si="46"/>
        <v>6</v>
      </c>
      <c r="AD68" s="152">
        <f t="shared" si="46"/>
        <v>5</v>
      </c>
      <c r="AE68" s="152">
        <f t="shared" si="46"/>
        <v>4</v>
      </c>
      <c r="AF68" s="152">
        <f t="shared" si="46"/>
        <v>8</v>
      </c>
      <c r="AG68" s="152">
        <f t="shared" si="46"/>
        <v>7</v>
      </c>
      <c r="AH68" s="152">
        <f t="shared" si="46"/>
        <v>6</v>
      </c>
      <c r="AI68" s="152">
        <f t="shared" si="46"/>
        <v>5</v>
      </c>
      <c r="AJ68" s="152">
        <f t="shared" si="46"/>
        <v>1</v>
      </c>
      <c r="AK68" s="164">
        <f t="shared" si="46"/>
        <v>8</v>
      </c>
      <c r="AN68" s="126">
        <f t="shared" si="5"/>
        <v>0</v>
      </c>
      <c r="AO68" s="126">
        <f t="shared" si="5"/>
        <v>0</v>
      </c>
      <c r="AP68" s="126">
        <f t="shared" si="5"/>
        <v>0</v>
      </c>
      <c r="AQ68" s="126">
        <f t="shared" si="5"/>
        <v>0</v>
      </c>
      <c r="AR68" s="126">
        <f t="shared" si="50"/>
        <v>1</v>
      </c>
      <c r="AS68" s="126">
        <f t="shared" si="50"/>
        <v>0</v>
      </c>
      <c r="AT68" s="126">
        <f t="shared" si="50"/>
        <v>0</v>
      </c>
      <c r="AU68" s="126">
        <f t="shared" si="50"/>
        <v>1</v>
      </c>
      <c r="AV68" s="126">
        <f t="shared" si="50"/>
        <v>0</v>
      </c>
      <c r="AW68" s="126">
        <f t="shared" si="50"/>
        <v>0</v>
      </c>
      <c r="AX68" s="126">
        <f t="shared" si="50"/>
        <v>0</v>
      </c>
      <c r="AY68" s="126">
        <f t="shared" si="50"/>
        <v>0</v>
      </c>
      <c r="AZ68" s="126">
        <f t="shared" si="50"/>
        <v>1</v>
      </c>
      <c r="BA68" s="126">
        <f t="shared" si="50"/>
        <v>0</v>
      </c>
      <c r="BB68" s="126">
        <f t="shared" si="50"/>
        <v>0</v>
      </c>
      <c r="BC68" s="126">
        <f t="shared" si="50"/>
        <v>0</v>
      </c>
      <c r="BD68" s="126">
        <f t="shared" si="50"/>
        <v>0</v>
      </c>
      <c r="BE68" s="126">
        <f t="shared" si="50"/>
        <v>0</v>
      </c>
      <c r="BF68" s="126">
        <f t="shared" si="50"/>
        <v>0</v>
      </c>
      <c r="BG68" s="126">
        <f t="shared" si="23"/>
        <v>0</v>
      </c>
      <c r="BH68" s="126">
        <f t="shared" si="23"/>
        <v>0</v>
      </c>
      <c r="BI68" s="126">
        <f t="shared" si="23"/>
        <v>0</v>
      </c>
      <c r="BJ68" s="126">
        <f t="shared" si="38"/>
        <v>0</v>
      </c>
      <c r="BK68" s="126">
        <f t="shared" si="38"/>
        <v>0</v>
      </c>
      <c r="BL68" s="126">
        <f t="shared" si="38"/>
        <v>0</v>
      </c>
      <c r="BM68" s="126">
        <f t="shared" si="38"/>
        <v>0</v>
      </c>
      <c r="BN68" s="126">
        <f t="shared" si="38"/>
        <v>0</v>
      </c>
      <c r="BO68" s="126">
        <f t="shared" si="38"/>
        <v>0</v>
      </c>
      <c r="BP68" s="126">
        <f t="shared" si="38"/>
        <v>0</v>
      </c>
      <c r="BQ68" s="126">
        <f t="shared" si="38"/>
        <v>1</v>
      </c>
      <c r="BR68" s="126">
        <f t="shared" si="38"/>
        <v>0</v>
      </c>
    </row>
    <row r="69" spans="1:70" hidden="1">
      <c r="A69" s="205"/>
      <c r="B69" s="227"/>
      <c r="C69" s="211"/>
      <c r="D69" s="214"/>
      <c r="E69" s="214"/>
      <c r="F69" s="155"/>
      <c r="G69" s="165">
        <f t="shared" si="52"/>
        <v>5</v>
      </c>
      <c r="H69" s="157">
        <f t="shared" si="52"/>
        <v>4</v>
      </c>
      <c r="I69" s="157">
        <f t="shared" si="52"/>
        <v>3</v>
      </c>
      <c r="J69" s="157">
        <f t="shared" si="52"/>
        <v>2</v>
      </c>
      <c r="K69" s="157">
        <f t="shared" si="52"/>
        <v>1</v>
      </c>
      <c r="L69" s="157">
        <f t="shared" si="49"/>
        <v>5</v>
      </c>
      <c r="M69" s="157">
        <f t="shared" si="49"/>
        <v>4</v>
      </c>
      <c r="N69" s="157">
        <f t="shared" si="49"/>
        <v>3</v>
      </c>
      <c r="O69" s="157">
        <f t="shared" si="49"/>
        <v>2</v>
      </c>
      <c r="P69" s="157">
        <f t="shared" si="49"/>
        <v>6</v>
      </c>
      <c r="Q69" s="157">
        <f t="shared" si="49"/>
        <v>5</v>
      </c>
      <c r="R69" s="157">
        <f t="shared" si="49"/>
        <v>4</v>
      </c>
      <c r="S69" s="157">
        <f t="shared" si="49"/>
        <v>3</v>
      </c>
      <c r="T69" s="157">
        <f t="shared" si="49"/>
        <v>7</v>
      </c>
      <c r="U69" s="157">
        <f t="shared" si="49"/>
        <v>6</v>
      </c>
      <c r="V69" s="157">
        <f t="shared" si="49"/>
        <v>5</v>
      </c>
      <c r="W69" s="157">
        <f t="shared" si="49"/>
        <v>4</v>
      </c>
      <c r="X69" s="157">
        <f t="shared" si="49"/>
        <v>8</v>
      </c>
      <c r="Y69" s="157">
        <f t="shared" si="49"/>
        <v>7</v>
      </c>
      <c r="Z69" s="157">
        <f t="shared" si="49"/>
        <v>6</v>
      </c>
      <c r="AA69" s="157">
        <f t="shared" si="48"/>
        <v>5</v>
      </c>
      <c r="AB69" s="157">
        <f t="shared" si="46"/>
        <v>1</v>
      </c>
      <c r="AC69" s="157">
        <f t="shared" si="46"/>
        <v>8</v>
      </c>
      <c r="AD69" s="157">
        <f t="shared" si="46"/>
        <v>7</v>
      </c>
      <c r="AE69" s="157">
        <f t="shared" si="46"/>
        <v>6</v>
      </c>
      <c r="AF69" s="157">
        <f t="shared" si="46"/>
        <v>2</v>
      </c>
      <c r="AG69" s="157">
        <f t="shared" si="46"/>
        <v>1</v>
      </c>
      <c r="AH69" s="157">
        <f t="shared" si="46"/>
        <v>8</v>
      </c>
      <c r="AI69" s="157">
        <f t="shared" si="46"/>
        <v>7</v>
      </c>
      <c r="AJ69" s="157">
        <f t="shared" si="46"/>
        <v>3</v>
      </c>
      <c r="AK69" s="158">
        <f t="shared" si="46"/>
        <v>2</v>
      </c>
      <c r="AN69" s="126">
        <f t="shared" si="5"/>
        <v>0</v>
      </c>
      <c r="AO69" s="126">
        <f t="shared" si="5"/>
        <v>0</v>
      </c>
      <c r="AP69" s="126">
        <f t="shared" si="5"/>
        <v>0</v>
      </c>
      <c r="AQ69" s="126">
        <f t="shared" si="5"/>
        <v>0</v>
      </c>
      <c r="AR69" s="126">
        <f t="shared" si="50"/>
        <v>1</v>
      </c>
      <c r="AS69" s="126">
        <f t="shared" si="50"/>
        <v>0</v>
      </c>
      <c r="AT69" s="126">
        <f t="shared" si="50"/>
        <v>0</v>
      </c>
      <c r="AU69" s="126">
        <f t="shared" si="50"/>
        <v>0</v>
      </c>
      <c r="AV69" s="126">
        <f t="shared" si="50"/>
        <v>0</v>
      </c>
      <c r="AW69" s="126">
        <f t="shared" si="50"/>
        <v>0</v>
      </c>
      <c r="AX69" s="126">
        <f t="shared" si="50"/>
        <v>0</v>
      </c>
      <c r="AY69" s="126">
        <f t="shared" si="50"/>
        <v>0</v>
      </c>
      <c r="AZ69" s="126">
        <f t="shared" si="50"/>
        <v>0</v>
      </c>
      <c r="BA69" s="126">
        <f t="shared" si="50"/>
        <v>0</v>
      </c>
      <c r="BB69" s="126">
        <f t="shared" si="50"/>
        <v>0</v>
      </c>
      <c r="BC69" s="126">
        <f t="shared" si="50"/>
        <v>0</v>
      </c>
      <c r="BD69" s="126">
        <f t="shared" si="50"/>
        <v>0</v>
      </c>
      <c r="BE69" s="126">
        <f t="shared" si="50"/>
        <v>0</v>
      </c>
      <c r="BF69" s="126">
        <f t="shared" si="50"/>
        <v>0</v>
      </c>
      <c r="BG69" s="126">
        <f t="shared" si="23"/>
        <v>0</v>
      </c>
      <c r="BH69" s="126">
        <f t="shared" si="23"/>
        <v>0</v>
      </c>
      <c r="BI69" s="126">
        <f t="shared" si="23"/>
        <v>1</v>
      </c>
      <c r="BJ69" s="126">
        <f t="shared" si="38"/>
        <v>0</v>
      </c>
      <c r="BK69" s="126">
        <f t="shared" si="38"/>
        <v>0</v>
      </c>
      <c r="BL69" s="126">
        <f t="shared" si="38"/>
        <v>0</v>
      </c>
      <c r="BM69" s="126">
        <f t="shared" si="38"/>
        <v>0</v>
      </c>
      <c r="BN69" s="126">
        <f t="shared" si="38"/>
        <v>1</v>
      </c>
      <c r="BO69" s="126">
        <f t="shared" si="38"/>
        <v>0</v>
      </c>
      <c r="BP69" s="126">
        <f t="shared" si="38"/>
        <v>0</v>
      </c>
      <c r="BQ69" s="126">
        <f t="shared" si="38"/>
        <v>0</v>
      </c>
      <c r="BR69" s="126">
        <f t="shared" si="38"/>
        <v>0</v>
      </c>
    </row>
    <row r="70" spans="1:70" hidden="1">
      <c r="A70" s="205"/>
      <c r="B70" s="227"/>
      <c r="C70" s="211"/>
      <c r="D70" s="214"/>
      <c r="E70" s="216"/>
      <c r="F70" s="217"/>
      <c r="G70" s="166">
        <f t="shared" si="52"/>
        <v>7</v>
      </c>
      <c r="H70" s="159">
        <f t="shared" si="52"/>
        <v>6</v>
      </c>
      <c r="I70" s="159">
        <f t="shared" si="52"/>
        <v>5</v>
      </c>
      <c r="J70" s="159">
        <f t="shared" si="52"/>
        <v>4</v>
      </c>
      <c r="K70" s="159">
        <f t="shared" si="52"/>
        <v>3</v>
      </c>
      <c r="L70" s="159">
        <f t="shared" si="49"/>
        <v>7</v>
      </c>
      <c r="M70" s="159">
        <f t="shared" si="49"/>
        <v>6</v>
      </c>
      <c r="N70" s="159">
        <f t="shared" si="49"/>
        <v>5</v>
      </c>
      <c r="O70" s="159">
        <f t="shared" si="49"/>
        <v>4</v>
      </c>
      <c r="P70" s="159">
        <f t="shared" si="49"/>
        <v>8</v>
      </c>
      <c r="Q70" s="159">
        <f t="shared" si="49"/>
        <v>7</v>
      </c>
      <c r="R70" s="159">
        <f t="shared" si="49"/>
        <v>6</v>
      </c>
      <c r="S70" s="159">
        <f t="shared" si="49"/>
        <v>5</v>
      </c>
      <c r="T70" s="159">
        <f t="shared" si="49"/>
        <v>1</v>
      </c>
      <c r="U70" s="159">
        <f t="shared" si="49"/>
        <v>8</v>
      </c>
      <c r="V70" s="159">
        <f t="shared" si="49"/>
        <v>7</v>
      </c>
      <c r="W70" s="159">
        <f t="shared" si="49"/>
        <v>6</v>
      </c>
      <c r="X70" s="159">
        <f t="shared" si="49"/>
        <v>2</v>
      </c>
      <c r="Y70" s="159">
        <f t="shared" si="49"/>
        <v>1</v>
      </c>
      <c r="Z70" s="159">
        <f t="shared" si="49"/>
        <v>8</v>
      </c>
      <c r="AA70" s="159">
        <f t="shared" si="48"/>
        <v>7</v>
      </c>
      <c r="AB70" s="159">
        <f t="shared" si="46"/>
        <v>3</v>
      </c>
      <c r="AC70" s="159">
        <f t="shared" si="46"/>
        <v>2</v>
      </c>
      <c r="AD70" s="159">
        <f t="shared" si="46"/>
        <v>1</v>
      </c>
      <c r="AE70" s="159">
        <f t="shared" si="46"/>
        <v>8</v>
      </c>
      <c r="AF70" s="159">
        <f t="shared" si="46"/>
        <v>4</v>
      </c>
      <c r="AG70" s="159">
        <f t="shared" ref="AG70:AK76" si="53">IF(AC70&lt;&gt;$B$1,AC70+1,1)</f>
        <v>3</v>
      </c>
      <c r="AH70" s="159">
        <f t="shared" si="53"/>
        <v>2</v>
      </c>
      <c r="AI70" s="159">
        <f t="shared" si="53"/>
        <v>1</v>
      </c>
      <c r="AJ70" s="159">
        <f t="shared" si="53"/>
        <v>5</v>
      </c>
      <c r="AK70" s="160">
        <f t="shared" si="53"/>
        <v>4</v>
      </c>
      <c r="AN70" s="126">
        <f t="shared" si="5"/>
        <v>0</v>
      </c>
      <c r="AO70" s="126">
        <f t="shared" si="5"/>
        <v>0</v>
      </c>
      <c r="AP70" s="126">
        <f t="shared" si="5"/>
        <v>0</v>
      </c>
      <c r="AQ70" s="126">
        <f t="shared" si="5"/>
        <v>0</v>
      </c>
      <c r="AR70" s="126">
        <f t="shared" si="50"/>
        <v>1</v>
      </c>
      <c r="AS70" s="126">
        <f t="shared" si="50"/>
        <v>0</v>
      </c>
      <c r="AT70" s="126">
        <f t="shared" si="50"/>
        <v>0</v>
      </c>
      <c r="AU70" s="126">
        <f t="shared" si="50"/>
        <v>0</v>
      </c>
      <c r="AV70" s="126">
        <f t="shared" si="50"/>
        <v>0</v>
      </c>
      <c r="AW70" s="126">
        <f t="shared" si="50"/>
        <v>0</v>
      </c>
      <c r="AX70" s="126">
        <f t="shared" si="50"/>
        <v>0</v>
      </c>
      <c r="AY70" s="126">
        <f t="shared" si="50"/>
        <v>0</v>
      </c>
      <c r="AZ70" s="126">
        <f t="shared" si="50"/>
        <v>0</v>
      </c>
      <c r="BA70" s="126">
        <f t="shared" si="50"/>
        <v>1</v>
      </c>
      <c r="BB70" s="126">
        <f t="shared" si="50"/>
        <v>0</v>
      </c>
      <c r="BC70" s="126">
        <f t="shared" si="50"/>
        <v>0</v>
      </c>
      <c r="BD70" s="126">
        <f t="shared" si="50"/>
        <v>0</v>
      </c>
      <c r="BE70" s="126">
        <f t="shared" si="50"/>
        <v>0</v>
      </c>
      <c r="BF70" s="126">
        <f t="shared" si="50"/>
        <v>1</v>
      </c>
      <c r="BG70" s="126">
        <f t="shared" si="23"/>
        <v>0</v>
      </c>
      <c r="BH70" s="126">
        <f t="shared" si="23"/>
        <v>0</v>
      </c>
      <c r="BI70" s="126">
        <f t="shared" si="23"/>
        <v>0</v>
      </c>
      <c r="BJ70" s="126">
        <f t="shared" si="38"/>
        <v>0</v>
      </c>
      <c r="BK70" s="126">
        <f t="shared" si="38"/>
        <v>1</v>
      </c>
      <c r="BL70" s="126">
        <f t="shared" si="38"/>
        <v>0</v>
      </c>
      <c r="BM70" s="126">
        <f t="shared" si="38"/>
        <v>0</v>
      </c>
      <c r="BN70" s="126">
        <f t="shared" si="38"/>
        <v>0</v>
      </c>
      <c r="BO70" s="126">
        <f t="shared" si="38"/>
        <v>0</v>
      </c>
      <c r="BP70" s="126">
        <f t="shared" si="38"/>
        <v>1</v>
      </c>
      <c r="BQ70" s="126">
        <f t="shared" si="38"/>
        <v>0</v>
      </c>
      <c r="BR70" s="126">
        <f t="shared" si="38"/>
        <v>0</v>
      </c>
    </row>
    <row r="71" spans="1:70" hidden="1">
      <c r="A71" s="225"/>
      <c r="B71" s="228"/>
      <c r="C71" s="212"/>
      <c r="D71" s="218"/>
      <c r="E71" s="219"/>
      <c r="F71" s="219"/>
      <c r="G71" s="165">
        <f t="shared" si="52"/>
        <v>1</v>
      </c>
      <c r="H71" s="157">
        <f t="shared" si="52"/>
        <v>8</v>
      </c>
      <c r="I71" s="157">
        <f t="shared" si="52"/>
        <v>7</v>
      </c>
      <c r="J71" s="157">
        <f t="shared" si="52"/>
        <v>6</v>
      </c>
      <c r="K71" s="157">
        <f t="shared" si="52"/>
        <v>5</v>
      </c>
      <c r="L71" s="157">
        <f t="shared" si="49"/>
        <v>1</v>
      </c>
      <c r="M71" s="157">
        <f t="shared" si="49"/>
        <v>8</v>
      </c>
      <c r="N71" s="157">
        <f t="shared" si="49"/>
        <v>7</v>
      </c>
      <c r="O71" s="157">
        <f t="shared" si="49"/>
        <v>6</v>
      </c>
      <c r="P71" s="157">
        <f t="shared" si="49"/>
        <v>2</v>
      </c>
      <c r="Q71" s="157">
        <f t="shared" si="49"/>
        <v>1</v>
      </c>
      <c r="R71" s="157">
        <f t="shared" si="49"/>
        <v>8</v>
      </c>
      <c r="S71" s="157">
        <f t="shared" si="49"/>
        <v>7</v>
      </c>
      <c r="T71" s="157">
        <f t="shared" si="49"/>
        <v>3</v>
      </c>
      <c r="U71" s="157">
        <f t="shared" si="49"/>
        <v>2</v>
      </c>
      <c r="V71" s="157">
        <f t="shared" si="49"/>
        <v>1</v>
      </c>
      <c r="W71" s="157">
        <f t="shared" si="49"/>
        <v>8</v>
      </c>
      <c r="X71" s="157">
        <f t="shared" si="49"/>
        <v>4</v>
      </c>
      <c r="Y71" s="157">
        <f t="shared" si="49"/>
        <v>3</v>
      </c>
      <c r="Z71" s="157">
        <f t="shared" si="49"/>
        <v>2</v>
      </c>
      <c r="AA71" s="157">
        <f t="shared" si="48"/>
        <v>1</v>
      </c>
      <c r="AB71" s="157">
        <f t="shared" si="48"/>
        <v>5</v>
      </c>
      <c r="AC71" s="157">
        <f t="shared" si="48"/>
        <v>4</v>
      </c>
      <c r="AD71" s="157">
        <f t="shared" si="48"/>
        <v>3</v>
      </c>
      <c r="AE71" s="157">
        <f t="shared" si="48"/>
        <v>2</v>
      </c>
      <c r="AF71" s="157">
        <f t="shared" si="48"/>
        <v>6</v>
      </c>
      <c r="AG71" s="157">
        <f t="shared" si="53"/>
        <v>5</v>
      </c>
      <c r="AH71" s="157">
        <f t="shared" si="53"/>
        <v>4</v>
      </c>
      <c r="AI71" s="157">
        <f t="shared" si="53"/>
        <v>3</v>
      </c>
      <c r="AJ71" s="157">
        <f t="shared" si="53"/>
        <v>7</v>
      </c>
      <c r="AK71" s="158">
        <f t="shared" si="53"/>
        <v>6</v>
      </c>
      <c r="AN71" s="126">
        <f t="shared" si="5"/>
        <v>0</v>
      </c>
      <c r="AO71" s="126">
        <f t="shared" si="5"/>
        <v>0</v>
      </c>
      <c r="AP71" s="126">
        <f t="shared" si="5"/>
        <v>0</v>
      </c>
      <c r="AQ71" s="126">
        <f t="shared" si="5"/>
        <v>0</v>
      </c>
      <c r="AR71" s="126">
        <f t="shared" si="50"/>
        <v>1</v>
      </c>
      <c r="AS71" s="126">
        <f t="shared" si="50"/>
        <v>1</v>
      </c>
      <c r="AT71" s="126">
        <f t="shared" si="50"/>
        <v>0</v>
      </c>
      <c r="AU71" s="126">
        <f t="shared" si="50"/>
        <v>0</v>
      </c>
      <c r="AV71" s="126">
        <f t="shared" si="50"/>
        <v>0</v>
      </c>
      <c r="AW71" s="126">
        <f t="shared" si="50"/>
        <v>0</v>
      </c>
      <c r="AX71" s="126">
        <f t="shared" si="50"/>
        <v>1</v>
      </c>
      <c r="AY71" s="126">
        <f t="shared" si="50"/>
        <v>0</v>
      </c>
      <c r="AZ71" s="126">
        <f t="shared" si="50"/>
        <v>0</v>
      </c>
      <c r="BA71" s="126">
        <f t="shared" si="50"/>
        <v>0</v>
      </c>
      <c r="BB71" s="126">
        <f t="shared" si="50"/>
        <v>0</v>
      </c>
      <c r="BC71" s="126">
        <f t="shared" si="50"/>
        <v>1</v>
      </c>
      <c r="BD71" s="126">
        <f t="shared" si="50"/>
        <v>0</v>
      </c>
      <c r="BE71" s="126">
        <f t="shared" si="50"/>
        <v>0</v>
      </c>
      <c r="BF71" s="126">
        <f t="shared" si="50"/>
        <v>0</v>
      </c>
      <c r="BG71" s="126">
        <f t="shared" si="23"/>
        <v>0</v>
      </c>
      <c r="BH71" s="126">
        <f t="shared" si="23"/>
        <v>1</v>
      </c>
      <c r="BI71" s="126">
        <f t="shared" si="23"/>
        <v>0</v>
      </c>
      <c r="BJ71" s="126">
        <f t="shared" si="38"/>
        <v>0</v>
      </c>
      <c r="BK71" s="126">
        <f t="shared" si="38"/>
        <v>0</v>
      </c>
      <c r="BL71" s="126">
        <f t="shared" si="38"/>
        <v>0</v>
      </c>
      <c r="BM71" s="126">
        <f t="shared" si="38"/>
        <v>0</v>
      </c>
      <c r="BN71" s="126">
        <f t="shared" si="38"/>
        <v>0</v>
      </c>
      <c r="BO71" s="126">
        <f t="shared" si="38"/>
        <v>0</v>
      </c>
      <c r="BP71" s="126">
        <f t="shared" si="38"/>
        <v>0</v>
      </c>
      <c r="BQ71" s="126">
        <f t="shared" si="38"/>
        <v>0</v>
      </c>
      <c r="BR71" s="126">
        <f t="shared" si="38"/>
        <v>0</v>
      </c>
    </row>
    <row r="72" spans="1:70" hidden="1">
      <c r="A72" s="201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3"/>
    </row>
    <row r="73" spans="1:70" hidden="1">
      <c r="A73" s="204"/>
      <c r="B73" s="207"/>
      <c r="C73" s="210">
        <v>4</v>
      </c>
      <c r="D73" s="213">
        <v>3</v>
      </c>
      <c r="E73" s="215">
        <v>2</v>
      </c>
      <c r="F73" s="152">
        <v>1</v>
      </c>
      <c r="G73" s="163">
        <f t="shared" ref="G73:K76" si="54">IF(G68&lt;&gt;$B$1,G68+1,1)</f>
        <v>4</v>
      </c>
      <c r="H73" s="152">
        <f t="shared" si="54"/>
        <v>3</v>
      </c>
      <c r="I73" s="152">
        <f t="shared" si="54"/>
        <v>2</v>
      </c>
      <c r="J73" s="152">
        <f t="shared" si="54"/>
        <v>1</v>
      </c>
      <c r="K73" s="152">
        <f t="shared" si="54"/>
        <v>8</v>
      </c>
      <c r="L73" s="152">
        <f t="shared" si="49"/>
        <v>4</v>
      </c>
      <c r="M73" s="152">
        <f t="shared" si="49"/>
        <v>3</v>
      </c>
      <c r="N73" s="152">
        <f t="shared" si="49"/>
        <v>2</v>
      </c>
      <c r="O73" s="152">
        <f t="shared" si="49"/>
        <v>1</v>
      </c>
      <c r="P73" s="152">
        <f t="shared" si="49"/>
        <v>5</v>
      </c>
      <c r="Q73" s="152">
        <f t="shared" si="49"/>
        <v>4</v>
      </c>
      <c r="R73" s="152">
        <f t="shared" si="49"/>
        <v>3</v>
      </c>
      <c r="S73" s="152">
        <f t="shared" si="49"/>
        <v>2</v>
      </c>
      <c r="T73" s="152">
        <f t="shared" si="49"/>
        <v>6</v>
      </c>
      <c r="U73" s="152">
        <f t="shared" si="49"/>
        <v>5</v>
      </c>
      <c r="V73" s="152">
        <f t="shared" si="49"/>
        <v>4</v>
      </c>
      <c r="W73" s="152">
        <f t="shared" si="49"/>
        <v>3</v>
      </c>
      <c r="X73" s="152">
        <f t="shared" si="49"/>
        <v>7</v>
      </c>
      <c r="Y73" s="152">
        <f t="shared" si="49"/>
        <v>6</v>
      </c>
      <c r="Z73" s="152">
        <f t="shared" si="49"/>
        <v>5</v>
      </c>
      <c r="AA73" s="152">
        <f t="shared" si="48"/>
        <v>4</v>
      </c>
      <c r="AB73" s="152">
        <f t="shared" si="48"/>
        <v>8</v>
      </c>
      <c r="AC73" s="152">
        <f t="shared" si="48"/>
        <v>7</v>
      </c>
      <c r="AD73" s="152">
        <f t="shared" si="48"/>
        <v>6</v>
      </c>
      <c r="AE73" s="152">
        <f t="shared" si="48"/>
        <v>5</v>
      </c>
      <c r="AF73" s="152">
        <f t="shared" si="48"/>
        <v>1</v>
      </c>
      <c r="AG73" s="152">
        <f t="shared" si="53"/>
        <v>8</v>
      </c>
      <c r="AH73" s="152">
        <f t="shared" si="53"/>
        <v>7</v>
      </c>
      <c r="AI73" s="152">
        <f t="shared" si="53"/>
        <v>6</v>
      </c>
      <c r="AJ73" s="152">
        <f t="shared" si="53"/>
        <v>2</v>
      </c>
      <c r="AK73" s="164">
        <f t="shared" si="53"/>
        <v>1</v>
      </c>
      <c r="AN73" s="126">
        <f t="shared" si="5"/>
        <v>0</v>
      </c>
      <c r="AO73" s="126">
        <f t="shared" si="5"/>
        <v>0</v>
      </c>
      <c r="AP73" s="126">
        <f t="shared" si="5"/>
        <v>0</v>
      </c>
      <c r="AQ73" s="126">
        <f t="shared" si="5"/>
        <v>0</v>
      </c>
      <c r="AR73" s="126">
        <f t="shared" si="50"/>
        <v>1</v>
      </c>
      <c r="AS73" s="126">
        <f t="shared" si="50"/>
        <v>0</v>
      </c>
      <c r="AT73" s="126">
        <f t="shared" si="50"/>
        <v>0</v>
      </c>
      <c r="AU73" s="126">
        <f t="shared" si="50"/>
        <v>0</v>
      </c>
      <c r="AV73" s="126">
        <f t="shared" si="50"/>
        <v>1</v>
      </c>
      <c r="AW73" s="126">
        <f t="shared" si="50"/>
        <v>0</v>
      </c>
      <c r="AX73" s="126">
        <f t="shared" si="50"/>
        <v>0</v>
      </c>
      <c r="AY73" s="126">
        <f t="shared" si="50"/>
        <v>0</v>
      </c>
      <c r="AZ73" s="126">
        <f t="shared" si="50"/>
        <v>0</v>
      </c>
      <c r="BA73" s="126">
        <f t="shared" si="50"/>
        <v>0</v>
      </c>
      <c r="BB73" s="126">
        <f t="shared" si="50"/>
        <v>0</v>
      </c>
      <c r="BC73" s="126">
        <f t="shared" si="50"/>
        <v>0</v>
      </c>
      <c r="BD73" s="126">
        <f t="shared" si="50"/>
        <v>0</v>
      </c>
      <c r="BE73" s="126">
        <f t="shared" si="50"/>
        <v>0</v>
      </c>
      <c r="BF73" s="126">
        <f t="shared" si="50"/>
        <v>0</v>
      </c>
      <c r="BG73" s="126">
        <f t="shared" si="23"/>
        <v>0</v>
      </c>
      <c r="BH73" s="126">
        <f t="shared" si="23"/>
        <v>0</v>
      </c>
      <c r="BI73" s="126">
        <f t="shared" si="23"/>
        <v>0</v>
      </c>
      <c r="BJ73" s="126">
        <f t="shared" si="38"/>
        <v>0</v>
      </c>
      <c r="BK73" s="126">
        <f t="shared" si="38"/>
        <v>0</v>
      </c>
      <c r="BL73" s="126">
        <f t="shared" si="38"/>
        <v>0</v>
      </c>
      <c r="BM73" s="126">
        <f t="shared" si="38"/>
        <v>1</v>
      </c>
      <c r="BN73" s="126">
        <f t="shared" si="38"/>
        <v>0</v>
      </c>
      <c r="BO73" s="126">
        <f t="shared" si="38"/>
        <v>0</v>
      </c>
      <c r="BP73" s="126">
        <f t="shared" si="38"/>
        <v>0</v>
      </c>
      <c r="BQ73" s="126">
        <f t="shared" si="38"/>
        <v>0</v>
      </c>
      <c r="BR73" s="126">
        <f t="shared" si="38"/>
        <v>1</v>
      </c>
    </row>
    <row r="74" spans="1:70" hidden="1">
      <c r="A74" s="205"/>
      <c r="B74" s="208"/>
      <c r="C74" s="211"/>
      <c r="D74" s="214"/>
      <c r="E74" s="214"/>
      <c r="F74" s="155"/>
      <c r="G74" s="165">
        <f t="shared" si="54"/>
        <v>6</v>
      </c>
      <c r="H74" s="157">
        <f t="shared" si="54"/>
        <v>5</v>
      </c>
      <c r="I74" s="157">
        <f t="shared" si="54"/>
        <v>4</v>
      </c>
      <c r="J74" s="157">
        <f t="shared" si="54"/>
        <v>3</v>
      </c>
      <c r="K74" s="157">
        <f t="shared" si="54"/>
        <v>2</v>
      </c>
      <c r="L74" s="157">
        <f t="shared" si="49"/>
        <v>6</v>
      </c>
      <c r="M74" s="157">
        <f t="shared" si="49"/>
        <v>5</v>
      </c>
      <c r="N74" s="157">
        <f t="shared" si="49"/>
        <v>4</v>
      </c>
      <c r="O74" s="157">
        <f t="shared" si="49"/>
        <v>3</v>
      </c>
      <c r="P74" s="157">
        <f t="shared" si="49"/>
        <v>7</v>
      </c>
      <c r="Q74" s="157">
        <f t="shared" si="49"/>
        <v>6</v>
      </c>
      <c r="R74" s="157">
        <f t="shared" si="49"/>
        <v>5</v>
      </c>
      <c r="S74" s="157">
        <f t="shared" si="49"/>
        <v>4</v>
      </c>
      <c r="T74" s="157">
        <f t="shared" si="49"/>
        <v>8</v>
      </c>
      <c r="U74" s="157">
        <f t="shared" si="49"/>
        <v>7</v>
      </c>
      <c r="V74" s="157">
        <f t="shared" si="49"/>
        <v>6</v>
      </c>
      <c r="W74" s="157">
        <f t="shared" si="49"/>
        <v>5</v>
      </c>
      <c r="X74" s="157">
        <f t="shared" si="49"/>
        <v>1</v>
      </c>
      <c r="Y74" s="157">
        <f t="shared" si="49"/>
        <v>8</v>
      </c>
      <c r="Z74" s="157">
        <f t="shared" si="49"/>
        <v>7</v>
      </c>
      <c r="AA74" s="157">
        <f t="shared" si="48"/>
        <v>6</v>
      </c>
      <c r="AB74" s="157">
        <f t="shared" si="48"/>
        <v>2</v>
      </c>
      <c r="AC74" s="157">
        <f t="shared" si="48"/>
        <v>1</v>
      </c>
      <c r="AD74" s="157">
        <f t="shared" si="48"/>
        <v>8</v>
      </c>
      <c r="AE74" s="157">
        <f t="shared" si="48"/>
        <v>7</v>
      </c>
      <c r="AF74" s="157">
        <f t="shared" si="48"/>
        <v>3</v>
      </c>
      <c r="AG74" s="157">
        <f t="shared" si="53"/>
        <v>2</v>
      </c>
      <c r="AH74" s="157">
        <f t="shared" si="53"/>
        <v>1</v>
      </c>
      <c r="AI74" s="157">
        <f t="shared" si="53"/>
        <v>8</v>
      </c>
      <c r="AJ74" s="157">
        <f t="shared" si="53"/>
        <v>4</v>
      </c>
      <c r="AK74" s="158">
        <f t="shared" si="53"/>
        <v>3</v>
      </c>
      <c r="AN74" s="126">
        <f t="shared" si="5"/>
        <v>0</v>
      </c>
      <c r="AO74" s="126">
        <f t="shared" si="5"/>
        <v>0</v>
      </c>
      <c r="AP74" s="126">
        <f t="shared" si="5"/>
        <v>0</v>
      </c>
      <c r="AQ74" s="126">
        <f t="shared" si="5"/>
        <v>0</v>
      </c>
      <c r="AR74" s="126">
        <f t="shared" si="50"/>
        <v>1</v>
      </c>
      <c r="AS74" s="126">
        <f t="shared" si="50"/>
        <v>0</v>
      </c>
      <c r="AT74" s="126">
        <f t="shared" si="50"/>
        <v>0</v>
      </c>
      <c r="AU74" s="126">
        <f t="shared" si="50"/>
        <v>0</v>
      </c>
      <c r="AV74" s="126">
        <f t="shared" si="50"/>
        <v>0</v>
      </c>
      <c r="AW74" s="126">
        <f t="shared" si="50"/>
        <v>0</v>
      </c>
      <c r="AX74" s="126">
        <f t="shared" si="50"/>
        <v>0</v>
      </c>
      <c r="AY74" s="126">
        <f t="shared" si="50"/>
        <v>0</v>
      </c>
      <c r="AZ74" s="126">
        <f t="shared" si="50"/>
        <v>0</v>
      </c>
      <c r="BA74" s="126">
        <f t="shared" si="50"/>
        <v>0</v>
      </c>
      <c r="BB74" s="126">
        <f t="shared" si="50"/>
        <v>0</v>
      </c>
      <c r="BC74" s="126">
        <f t="shared" si="50"/>
        <v>0</v>
      </c>
      <c r="BD74" s="126">
        <f t="shared" si="50"/>
        <v>0</v>
      </c>
      <c r="BE74" s="126">
        <f t="shared" si="50"/>
        <v>1</v>
      </c>
      <c r="BF74" s="126">
        <f t="shared" si="50"/>
        <v>0</v>
      </c>
      <c r="BG74" s="126">
        <f t="shared" si="23"/>
        <v>0</v>
      </c>
      <c r="BH74" s="126">
        <f t="shared" si="23"/>
        <v>0</v>
      </c>
      <c r="BI74" s="126">
        <f t="shared" si="23"/>
        <v>0</v>
      </c>
      <c r="BJ74" s="126">
        <f t="shared" si="38"/>
        <v>1</v>
      </c>
      <c r="BK74" s="126">
        <f t="shared" si="38"/>
        <v>0</v>
      </c>
      <c r="BL74" s="126">
        <f t="shared" si="38"/>
        <v>0</v>
      </c>
      <c r="BM74" s="126">
        <f t="shared" si="38"/>
        <v>0</v>
      </c>
      <c r="BN74" s="126">
        <f t="shared" si="38"/>
        <v>0</v>
      </c>
      <c r="BO74" s="126">
        <f t="shared" si="38"/>
        <v>1</v>
      </c>
      <c r="BP74" s="126">
        <f t="shared" si="38"/>
        <v>0</v>
      </c>
      <c r="BQ74" s="126">
        <f t="shared" si="38"/>
        <v>0</v>
      </c>
      <c r="BR74" s="126">
        <f t="shared" si="38"/>
        <v>0</v>
      </c>
    </row>
    <row r="75" spans="1:70" hidden="1">
      <c r="A75" s="205"/>
      <c r="B75" s="208"/>
      <c r="C75" s="211"/>
      <c r="D75" s="214"/>
      <c r="E75" s="216"/>
      <c r="F75" s="217"/>
      <c r="G75" s="166">
        <f t="shared" si="54"/>
        <v>8</v>
      </c>
      <c r="H75" s="159">
        <f t="shared" si="54"/>
        <v>7</v>
      </c>
      <c r="I75" s="159">
        <f t="shared" si="54"/>
        <v>6</v>
      </c>
      <c r="J75" s="159">
        <f t="shared" si="54"/>
        <v>5</v>
      </c>
      <c r="K75" s="159">
        <f t="shared" si="54"/>
        <v>4</v>
      </c>
      <c r="L75" s="159">
        <f t="shared" si="49"/>
        <v>8</v>
      </c>
      <c r="M75" s="159">
        <f t="shared" si="49"/>
        <v>7</v>
      </c>
      <c r="N75" s="159">
        <f t="shared" si="49"/>
        <v>6</v>
      </c>
      <c r="O75" s="159">
        <f t="shared" si="49"/>
        <v>5</v>
      </c>
      <c r="P75" s="159">
        <f t="shared" si="49"/>
        <v>1</v>
      </c>
      <c r="Q75" s="159">
        <f t="shared" si="49"/>
        <v>8</v>
      </c>
      <c r="R75" s="159">
        <f t="shared" si="49"/>
        <v>7</v>
      </c>
      <c r="S75" s="159">
        <f t="shared" si="49"/>
        <v>6</v>
      </c>
      <c r="T75" s="159">
        <f t="shared" si="49"/>
        <v>2</v>
      </c>
      <c r="U75" s="159">
        <f t="shared" si="49"/>
        <v>1</v>
      </c>
      <c r="V75" s="159">
        <f t="shared" si="49"/>
        <v>8</v>
      </c>
      <c r="W75" s="159">
        <f t="shared" si="49"/>
        <v>7</v>
      </c>
      <c r="X75" s="159">
        <f t="shared" si="49"/>
        <v>3</v>
      </c>
      <c r="Y75" s="159">
        <f t="shared" si="49"/>
        <v>2</v>
      </c>
      <c r="Z75" s="159">
        <f t="shared" si="49"/>
        <v>1</v>
      </c>
      <c r="AA75" s="159">
        <f t="shared" si="48"/>
        <v>8</v>
      </c>
      <c r="AB75" s="159">
        <f t="shared" si="48"/>
        <v>4</v>
      </c>
      <c r="AC75" s="159">
        <f t="shared" si="48"/>
        <v>3</v>
      </c>
      <c r="AD75" s="159">
        <f t="shared" si="48"/>
        <v>2</v>
      </c>
      <c r="AE75" s="159">
        <f t="shared" si="48"/>
        <v>1</v>
      </c>
      <c r="AF75" s="159">
        <f t="shared" si="48"/>
        <v>5</v>
      </c>
      <c r="AG75" s="159">
        <f t="shared" si="53"/>
        <v>4</v>
      </c>
      <c r="AH75" s="159">
        <f t="shared" si="53"/>
        <v>3</v>
      </c>
      <c r="AI75" s="159">
        <f t="shared" si="53"/>
        <v>2</v>
      </c>
      <c r="AJ75" s="159">
        <f t="shared" si="53"/>
        <v>6</v>
      </c>
      <c r="AK75" s="160">
        <f t="shared" si="53"/>
        <v>5</v>
      </c>
      <c r="AN75" s="126">
        <f t="shared" si="5"/>
        <v>0</v>
      </c>
      <c r="AO75" s="126">
        <f t="shared" si="5"/>
        <v>0</v>
      </c>
      <c r="AP75" s="126">
        <f t="shared" si="5"/>
        <v>0</v>
      </c>
      <c r="AQ75" s="126">
        <f t="shared" si="5"/>
        <v>0</v>
      </c>
      <c r="AR75" s="126">
        <f t="shared" si="50"/>
        <v>1</v>
      </c>
      <c r="AS75" s="126">
        <f t="shared" si="50"/>
        <v>0</v>
      </c>
      <c r="AT75" s="126">
        <f t="shared" si="50"/>
        <v>0</v>
      </c>
      <c r="AU75" s="126">
        <f t="shared" si="50"/>
        <v>0</v>
      </c>
      <c r="AV75" s="126">
        <f t="shared" si="50"/>
        <v>0</v>
      </c>
      <c r="AW75" s="126">
        <f t="shared" si="50"/>
        <v>1</v>
      </c>
      <c r="AX75" s="126">
        <f t="shared" si="50"/>
        <v>0</v>
      </c>
      <c r="AY75" s="126">
        <f t="shared" si="50"/>
        <v>0</v>
      </c>
      <c r="AZ75" s="126">
        <f t="shared" si="50"/>
        <v>0</v>
      </c>
      <c r="BA75" s="126">
        <f t="shared" si="50"/>
        <v>0</v>
      </c>
      <c r="BB75" s="126">
        <f t="shared" si="50"/>
        <v>1</v>
      </c>
      <c r="BC75" s="126">
        <f t="shared" si="50"/>
        <v>0</v>
      </c>
      <c r="BD75" s="126">
        <f t="shared" si="50"/>
        <v>0</v>
      </c>
      <c r="BE75" s="126">
        <f t="shared" si="50"/>
        <v>0</v>
      </c>
      <c r="BF75" s="126">
        <f t="shared" si="50"/>
        <v>0</v>
      </c>
      <c r="BG75" s="126">
        <f t="shared" si="23"/>
        <v>1</v>
      </c>
      <c r="BH75" s="126">
        <f t="shared" si="23"/>
        <v>0</v>
      </c>
      <c r="BI75" s="126">
        <f t="shared" si="23"/>
        <v>0</v>
      </c>
      <c r="BJ75" s="126">
        <f t="shared" si="38"/>
        <v>0</v>
      </c>
      <c r="BK75" s="126">
        <f t="shared" si="38"/>
        <v>0</v>
      </c>
      <c r="BL75" s="126">
        <f t="shared" si="38"/>
        <v>1</v>
      </c>
      <c r="BM75" s="126">
        <f t="shared" si="38"/>
        <v>0</v>
      </c>
      <c r="BN75" s="126">
        <f t="shared" si="38"/>
        <v>0</v>
      </c>
      <c r="BO75" s="126">
        <f t="shared" si="38"/>
        <v>0</v>
      </c>
      <c r="BP75" s="126">
        <f t="shared" si="38"/>
        <v>0</v>
      </c>
      <c r="BQ75" s="126">
        <f t="shared" si="38"/>
        <v>0</v>
      </c>
      <c r="BR75" s="126">
        <f t="shared" si="38"/>
        <v>0</v>
      </c>
    </row>
    <row r="76" spans="1:70" ht="14.8" hidden="1" thickBot="1">
      <c r="A76" s="206"/>
      <c r="B76" s="209"/>
      <c r="C76" s="212"/>
      <c r="D76" s="218"/>
      <c r="E76" s="219"/>
      <c r="F76" s="219"/>
      <c r="G76" s="168">
        <f t="shared" si="54"/>
        <v>2</v>
      </c>
      <c r="H76" s="169">
        <f t="shared" si="54"/>
        <v>1</v>
      </c>
      <c r="I76" s="169">
        <f t="shared" si="54"/>
        <v>8</v>
      </c>
      <c r="J76" s="169">
        <f t="shared" si="54"/>
        <v>7</v>
      </c>
      <c r="K76" s="169">
        <f t="shared" si="54"/>
        <v>6</v>
      </c>
      <c r="L76" s="169">
        <f t="shared" si="49"/>
        <v>2</v>
      </c>
      <c r="M76" s="169">
        <f t="shared" si="49"/>
        <v>1</v>
      </c>
      <c r="N76" s="169">
        <f t="shared" si="49"/>
        <v>8</v>
      </c>
      <c r="O76" s="169">
        <f t="shared" si="49"/>
        <v>7</v>
      </c>
      <c r="P76" s="169">
        <f t="shared" si="49"/>
        <v>3</v>
      </c>
      <c r="Q76" s="169">
        <f t="shared" si="49"/>
        <v>2</v>
      </c>
      <c r="R76" s="169">
        <f t="shared" si="49"/>
        <v>1</v>
      </c>
      <c r="S76" s="169">
        <f t="shared" si="49"/>
        <v>8</v>
      </c>
      <c r="T76" s="169">
        <f t="shared" si="49"/>
        <v>4</v>
      </c>
      <c r="U76" s="169">
        <f t="shared" si="49"/>
        <v>3</v>
      </c>
      <c r="V76" s="169">
        <f t="shared" si="49"/>
        <v>2</v>
      </c>
      <c r="W76" s="169">
        <f t="shared" si="49"/>
        <v>1</v>
      </c>
      <c r="X76" s="169">
        <f t="shared" si="49"/>
        <v>5</v>
      </c>
      <c r="Y76" s="169">
        <f t="shared" si="49"/>
        <v>4</v>
      </c>
      <c r="Z76" s="169">
        <f t="shared" si="49"/>
        <v>3</v>
      </c>
      <c r="AA76" s="169">
        <f t="shared" si="48"/>
        <v>2</v>
      </c>
      <c r="AB76" s="169">
        <f t="shared" si="48"/>
        <v>6</v>
      </c>
      <c r="AC76" s="169">
        <f t="shared" si="48"/>
        <v>5</v>
      </c>
      <c r="AD76" s="169">
        <f t="shared" si="48"/>
        <v>4</v>
      </c>
      <c r="AE76" s="169">
        <f t="shared" si="48"/>
        <v>3</v>
      </c>
      <c r="AF76" s="169">
        <f t="shared" si="48"/>
        <v>7</v>
      </c>
      <c r="AG76" s="169">
        <f t="shared" si="53"/>
        <v>6</v>
      </c>
      <c r="AH76" s="169">
        <f t="shared" si="53"/>
        <v>5</v>
      </c>
      <c r="AI76" s="169">
        <f t="shared" si="53"/>
        <v>4</v>
      </c>
      <c r="AJ76" s="169">
        <f t="shared" si="53"/>
        <v>8</v>
      </c>
      <c r="AK76" s="170">
        <f t="shared" si="53"/>
        <v>7</v>
      </c>
      <c r="AN76" s="126">
        <f t="shared" si="5"/>
        <v>0</v>
      </c>
      <c r="AO76" s="126">
        <f t="shared" si="5"/>
        <v>0</v>
      </c>
      <c r="AP76" s="126">
        <f t="shared" si="5"/>
        <v>0</v>
      </c>
      <c r="AQ76" s="126">
        <f t="shared" si="5"/>
        <v>0</v>
      </c>
      <c r="AR76" s="126">
        <f t="shared" si="50"/>
        <v>1</v>
      </c>
      <c r="AS76" s="126">
        <f t="shared" si="50"/>
        <v>0</v>
      </c>
      <c r="AT76" s="126">
        <f t="shared" si="50"/>
        <v>1</v>
      </c>
      <c r="AU76" s="126">
        <f t="shared" si="50"/>
        <v>0</v>
      </c>
      <c r="AV76" s="126">
        <f t="shared" si="50"/>
        <v>0</v>
      </c>
      <c r="AW76" s="126">
        <f t="shared" si="50"/>
        <v>0</v>
      </c>
      <c r="AX76" s="126">
        <f t="shared" si="50"/>
        <v>0</v>
      </c>
      <c r="AY76" s="126">
        <f t="shared" si="50"/>
        <v>1</v>
      </c>
      <c r="AZ76" s="126">
        <f t="shared" si="50"/>
        <v>0</v>
      </c>
      <c r="BA76" s="126">
        <f t="shared" si="50"/>
        <v>0</v>
      </c>
      <c r="BB76" s="126">
        <f t="shared" si="50"/>
        <v>0</v>
      </c>
      <c r="BC76" s="126">
        <f t="shared" si="50"/>
        <v>0</v>
      </c>
      <c r="BD76" s="126">
        <f t="shared" si="50"/>
        <v>1</v>
      </c>
      <c r="BE76" s="126">
        <f t="shared" si="50"/>
        <v>0</v>
      </c>
      <c r="BF76" s="126">
        <f t="shared" si="50"/>
        <v>0</v>
      </c>
      <c r="BG76" s="126">
        <f t="shared" si="23"/>
        <v>0</v>
      </c>
      <c r="BH76" s="126">
        <f t="shared" si="23"/>
        <v>0</v>
      </c>
      <c r="BI76" s="126">
        <f t="shared" si="23"/>
        <v>0</v>
      </c>
      <c r="BJ76" s="126">
        <f t="shared" si="38"/>
        <v>0</v>
      </c>
      <c r="BK76" s="126">
        <f t="shared" si="38"/>
        <v>0</v>
      </c>
      <c r="BL76" s="126">
        <f t="shared" si="38"/>
        <v>0</v>
      </c>
      <c r="BM76" s="126">
        <f t="shared" si="38"/>
        <v>0</v>
      </c>
      <c r="BN76" s="126">
        <f t="shared" si="38"/>
        <v>0</v>
      </c>
      <c r="BO76" s="126">
        <f t="shared" si="38"/>
        <v>0</v>
      </c>
      <c r="BP76" s="126">
        <f t="shared" si="38"/>
        <v>0</v>
      </c>
      <c r="BQ76" s="126">
        <f t="shared" si="38"/>
        <v>0</v>
      </c>
      <c r="BR76" s="126">
        <f t="shared" si="38"/>
        <v>0</v>
      </c>
    </row>
    <row r="77" spans="1:70" ht="14.8" thickBot="1">
      <c r="A77" s="133"/>
      <c r="B77" s="171"/>
      <c r="C77" s="171"/>
      <c r="D77" s="171"/>
      <c r="E77" s="171"/>
      <c r="F77" s="171"/>
      <c r="G77" s="172"/>
      <c r="H77" s="172"/>
      <c r="I77" s="173">
        <v>1</v>
      </c>
      <c r="J77" s="173">
        <v>2</v>
      </c>
      <c r="K77" s="173">
        <v>3</v>
      </c>
      <c r="L77" s="173">
        <v>4</v>
      </c>
      <c r="M77" s="173">
        <v>5</v>
      </c>
      <c r="N77" s="173">
        <v>6</v>
      </c>
      <c r="O77" s="173">
        <v>7</v>
      </c>
      <c r="P77" s="173">
        <v>8</v>
      </c>
      <c r="Q77" s="173">
        <v>9</v>
      </c>
      <c r="R77" s="173">
        <v>10</v>
      </c>
      <c r="S77" s="173">
        <v>11</v>
      </c>
      <c r="T77" s="173">
        <v>12</v>
      </c>
      <c r="U77" s="173">
        <v>13</v>
      </c>
      <c r="V77" s="173">
        <v>14</v>
      </c>
      <c r="W77" s="173">
        <v>15</v>
      </c>
      <c r="X77" s="173">
        <v>16</v>
      </c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4"/>
      <c r="AN77" s="126">
        <f>SUM(AN18:AN76)</f>
        <v>0</v>
      </c>
      <c r="AO77" s="126">
        <f t="shared" ref="AO77:BR77" si="55">SUM(AO18:AO76)</f>
        <v>0</v>
      </c>
      <c r="AP77" s="126">
        <f t="shared" si="55"/>
        <v>0</v>
      </c>
      <c r="AQ77" s="126">
        <f t="shared" si="55"/>
        <v>0</v>
      </c>
      <c r="AR77" s="126">
        <f t="shared" si="55"/>
        <v>48</v>
      </c>
      <c r="AS77" s="126">
        <f t="shared" si="55"/>
        <v>30</v>
      </c>
      <c r="AT77" s="126">
        <f t="shared" si="55"/>
        <v>31</v>
      </c>
      <c r="AU77" s="126">
        <f t="shared" si="55"/>
        <v>30</v>
      </c>
      <c r="AV77" s="126">
        <f t="shared" si="55"/>
        <v>31</v>
      </c>
      <c r="AW77" s="126">
        <f t="shared" si="55"/>
        <v>31</v>
      </c>
      <c r="AX77" s="126">
        <f t="shared" si="55"/>
        <v>30</v>
      </c>
      <c r="AY77" s="126">
        <f t="shared" si="55"/>
        <v>31</v>
      </c>
      <c r="AZ77" s="126">
        <f t="shared" si="55"/>
        <v>30</v>
      </c>
      <c r="BA77" s="126">
        <f t="shared" si="55"/>
        <v>30</v>
      </c>
      <c r="BB77" s="126">
        <f t="shared" si="55"/>
        <v>31</v>
      </c>
      <c r="BC77" s="126">
        <f t="shared" si="55"/>
        <v>30</v>
      </c>
      <c r="BD77" s="126">
        <f t="shared" si="55"/>
        <v>31</v>
      </c>
      <c r="BE77" s="126">
        <f t="shared" si="55"/>
        <v>31</v>
      </c>
      <c r="BF77" s="126">
        <f t="shared" si="55"/>
        <v>30</v>
      </c>
      <c r="BG77" s="126">
        <f t="shared" si="55"/>
        <v>31</v>
      </c>
      <c r="BH77" s="126">
        <f t="shared" si="55"/>
        <v>30</v>
      </c>
      <c r="BI77" s="126">
        <f t="shared" si="55"/>
        <v>30</v>
      </c>
      <c r="BJ77" s="126">
        <f t="shared" si="55"/>
        <v>31</v>
      </c>
      <c r="BK77" s="126">
        <f t="shared" si="55"/>
        <v>30</v>
      </c>
      <c r="BL77" s="126">
        <f t="shared" si="55"/>
        <v>31</v>
      </c>
      <c r="BM77" s="126">
        <f t="shared" si="55"/>
        <v>31</v>
      </c>
      <c r="BN77" s="126">
        <f t="shared" si="55"/>
        <v>30</v>
      </c>
      <c r="BO77" s="126">
        <f t="shared" si="55"/>
        <v>31</v>
      </c>
      <c r="BP77" s="126">
        <f t="shared" si="55"/>
        <v>30</v>
      </c>
      <c r="BQ77" s="126">
        <f t="shared" si="55"/>
        <v>30</v>
      </c>
      <c r="BR77" s="126">
        <f t="shared" si="55"/>
        <v>31</v>
      </c>
    </row>
    <row r="78" spans="1:70" ht="14.8" thickBot="1">
      <c r="A78" s="133"/>
      <c r="B78" s="171" t="s">
        <v>457</v>
      </c>
      <c r="C78" s="171"/>
      <c r="D78" s="171"/>
      <c r="E78" s="171"/>
      <c r="F78" s="171"/>
      <c r="G78" s="175"/>
      <c r="H78" s="172"/>
      <c r="I78" s="173">
        <f t="shared" ref="I78:X78" si="56">COUNTIF($G$18:$AK$76,I77)</f>
        <v>186</v>
      </c>
      <c r="J78" s="173">
        <f t="shared" si="56"/>
        <v>186</v>
      </c>
      <c r="K78" s="173">
        <f t="shared" si="56"/>
        <v>186</v>
      </c>
      <c r="L78" s="173">
        <f t="shared" si="56"/>
        <v>186</v>
      </c>
      <c r="M78" s="173">
        <f t="shared" si="56"/>
        <v>186</v>
      </c>
      <c r="N78" s="173">
        <f t="shared" si="56"/>
        <v>186</v>
      </c>
      <c r="O78" s="173">
        <f t="shared" si="56"/>
        <v>186</v>
      </c>
      <c r="P78" s="173">
        <f t="shared" si="56"/>
        <v>186</v>
      </c>
      <c r="Q78" s="173">
        <f t="shared" si="56"/>
        <v>0</v>
      </c>
      <c r="R78" s="173">
        <f t="shared" si="56"/>
        <v>0</v>
      </c>
      <c r="S78" s="173">
        <f t="shared" si="56"/>
        <v>0</v>
      </c>
      <c r="T78" s="173">
        <f t="shared" si="56"/>
        <v>0</v>
      </c>
      <c r="U78" s="173">
        <f t="shared" si="56"/>
        <v>0</v>
      </c>
      <c r="V78" s="173">
        <f t="shared" si="56"/>
        <v>0</v>
      </c>
      <c r="W78" s="173">
        <f t="shared" si="56"/>
        <v>0</v>
      </c>
      <c r="X78" s="173">
        <f t="shared" si="56"/>
        <v>0</v>
      </c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4"/>
    </row>
    <row r="79" spans="1:70" ht="14.8" thickBot="1">
      <c r="A79" s="133"/>
      <c r="B79" s="171" t="s">
        <v>458</v>
      </c>
      <c r="C79" s="171"/>
      <c r="D79" s="171"/>
      <c r="E79" s="171"/>
      <c r="F79" s="171"/>
      <c r="G79" s="176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4"/>
    </row>
    <row r="80" spans="1:70" ht="14.8" thickBot="1">
      <c r="A80" s="133"/>
      <c r="B80" s="171" t="s">
        <v>459</v>
      </c>
      <c r="C80" s="171"/>
      <c r="D80" s="171"/>
      <c r="E80" s="171"/>
      <c r="F80" s="171"/>
      <c r="G80" s="177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4"/>
    </row>
    <row r="81" spans="1:40" ht="14.8" thickBot="1">
      <c r="A81" s="133"/>
      <c r="B81" s="171" t="s">
        <v>460</v>
      </c>
      <c r="C81" s="171"/>
      <c r="D81" s="171"/>
      <c r="E81" s="171"/>
      <c r="F81" s="171"/>
      <c r="G81" s="178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4"/>
    </row>
    <row r="82" spans="1:40">
      <c r="A82" s="179"/>
      <c r="B82" s="180"/>
      <c r="C82" s="180"/>
      <c r="D82" s="180"/>
      <c r="E82" s="180"/>
      <c r="F82" s="180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2"/>
    </row>
    <row r="83" spans="1:40" customFormat="1">
      <c r="A83" s="183" t="s">
        <v>461</v>
      </c>
      <c r="B83" s="184"/>
      <c r="C83" s="184"/>
      <c r="D83" s="184"/>
      <c r="E83" s="184"/>
      <c r="F83" s="185"/>
      <c r="G83" s="186"/>
      <c r="H83" s="186"/>
      <c r="I83" s="186"/>
      <c r="J83" s="186"/>
      <c r="K83" s="186"/>
      <c r="L83" s="186"/>
      <c r="M83" s="186"/>
      <c r="N83" s="186"/>
      <c r="O83" s="187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9"/>
      <c r="AL83" s="190"/>
      <c r="AM83" s="190"/>
      <c r="AN83" s="190"/>
    </row>
    <row r="84" spans="1:40" customFormat="1" ht="20.9">
      <c r="A84" s="220" t="s">
        <v>480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6"/>
      <c r="AL84" s="190"/>
      <c r="AM84" s="190"/>
      <c r="AN84" s="190"/>
    </row>
    <row r="85" spans="1:40" customFormat="1" ht="20.9">
      <c r="A85" s="220" t="s">
        <v>481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186"/>
      <c r="O85" s="187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9"/>
      <c r="AL85" s="190"/>
      <c r="AM85" s="190"/>
      <c r="AN85" s="190"/>
    </row>
    <row r="86" spans="1:40" customFormat="1" ht="20.9">
      <c r="A86" s="220" t="s">
        <v>482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9"/>
      <c r="AL86" s="190"/>
      <c r="AM86" s="190"/>
      <c r="AN86" s="190"/>
    </row>
    <row r="87" spans="1:40" customFormat="1" ht="21.55" thickBot="1">
      <c r="A87" s="222" t="s">
        <v>483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2"/>
      <c r="AL87" s="190"/>
      <c r="AM87" s="190"/>
      <c r="AN87" s="190"/>
    </row>
    <row r="88" spans="1:40" ht="16.149999999999999">
      <c r="A88" s="224" t="s">
        <v>484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</row>
    <row r="89" spans="1:40">
      <c r="A89" s="194" t="s">
        <v>462</v>
      </c>
      <c r="B89" s="200" t="s">
        <v>463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199" t="s">
        <v>148</v>
      </c>
      <c r="V89" s="199"/>
      <c r="W89" s="199"/>
      <c r="X89" s="199"/>
      <c r="Y89" s="199"/>
      <c r="Z89" s="199"/>
      <c r="AA89" s="199"/>
      <c r="AB89" s="199"/>
      <c r="AC89" s="199"/>
    </row>
    <row r="90" spans="1:40">
      <c r="A90" s="194">
        <v>1</v>
      </c>
      <c r="B90" s="198" t="s">
        <v>464</v>
      </c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7" t="s">
        <v>473</v>
      </c>
      <c r="V90" s="197"/>
      <c r="W90" s="197"/>
      <c r="X90" s="197"/>
      <c r="Y90" s="197"/>
      <c r="Z90" s="197"/>
      <c r="AA90" s="197"/>
      <c r="AB90" s="197"/>
      <c r="AC90" s="197"/>
    </row>
    <row r="91" spans="1:40">
      <c r="A91" s="194">
        <v>2</v>
      </c>
      <c r="B91" s="198" t="s">
        <v>465</v>
      </c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7" t="s">
        <v>474</v>
      </c>
      <c r="V91" s="197"/>
      <c r="W91" s="197"/>
      <c r="X91" s="197"/>
      <c r="Y91" s="197"/>
      <c r="Z91" s="197"/>
      <c r="AA91" s="197"/>
      <c r="AB91" s="197"/>
      <c r="AC91" s="197"/>
    </row>
    <row r="92" spans="1:40">
      <c r="A92" s="194">
        <v>3</v>
      </c>
      <c r="B92" s="198" t="s">
        <v>466</v>
      </c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7" t="s">
        <v>475</v>
      </c>
      <c r="V92" s="197"/>
      <c r="W92" s="197"/>
      <c r="X92" s="197"/>
      <c r="Y92" s="197"/>
      <c r="Z92" s="197"/>
      <c r="AA92" s="197"/>
      <c r="AB92" s="197"/>
      <c r="AC92" s="197"/>
    </row>
    <row r="93" spans="1:40">
      <c r="A93" s="194">
        <v>4</v>
      </c>
      <c r="B93" s="198" t="s">
        <v>479</v>
      </c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7" t="s">
        <v>467</v>
      </c>
      <c r="V93" s="197"/>
      <c r="W93" s="197"/>
      <c r="X93" s="197"/>
      <c r="Y93" s="197"/>
      <c r="Z93" s="197"/>
      <c r="AA93" s="197"/>
      <c r="AB93" s="197"/>
      <c r="AC93" s="197"/>
    </row>
    <row r="94" spans="1:40">
      <c r="A94" s="194">
        <v>5</v>
      </c>
      <c r="B94" s="198" t="s">
        <v>468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7" t="s">
        <v>469</v>
      </c>
      <c r="V94" s="197"/>
      <c r="W94" s="197"/>
      <c r="X94" s="197"/>
      <c r="Y94" s="197"/>
      <c r="Z94" s="197"/>
      <c r="AA94" s="197"/>
      <c r="AB94" s="197"/>
      <c r="AC94" s="197"/>
    </row>
    <row r="95" spans="1:40">
      <c r="A95" s="194">
        <v>6</v>
      </c>
      <c r="B95" s="198" t="s">
        <v>470</v>
      </c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7" t="s">
        <v>476</v>
      </c>
      <c r="V95" s="197"/>
      <c r="W95" s="197"/>
      <c r="X95" s="197"/>
      <c r="Y95" s="197"/>
      <c r="Z95" s="197"/>
      <c r="AA95" s="197"/>
      <c r="AB95" s="197"/>
      <c r="AC95" s="197"/>
    </row>
    <row r="96" spans="1:40">
      <c r="A96" s="194">
        <v>7</v>
      </c>
      <c r="B96" s="198" t="s">
        <v>471</v>
      </c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7" t="s">
        <v>477</v>
      </c>
      <c r="V96" s="197"/>
      <c r="W96" s="197"/>
      <c r="X96" s="197"/>
      <c r="Y96" s="197"/>
      <c r="Z96" s="197"/>
      <c r="AA96" s="197"/>
      <c r="AB96" s="197"/>
      <c r="AC96" s="197"/>
    </row>
    <row r="97" spans="1:29">
      <c r="A97" s="194">
        <v>8</v>
      </c>
      <c r="B97" s="198" t="s">
        <v>472</v>
      </c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7" t="s">
        <v>478</v>
      </c>
      <c r="V97" s="197"/>
      <c r="W97" s="197"/>
      <c r="X97" s="197"/>
      <c r="Y97" s="197"/>
      <c r="Z97" s="197"/>
      <c r="AA97" s="197"/>
      <c r="AB97" s="197"/>
      <c r="AC97" s="197"/>
    </row>
  </sheetData>
  <mergeCells count="124">
    <mergeCell ref="C28:C31"/>
    <mergeCell ref="D28:D30"/>
    <mergeCell ref="E28:E29"/>
    <mergeCell ref="E30:F30"/>
    <mergeCell ref="D31:F31"/>
    <mergeCell ref="G1:AK1"/>
    <mergeCell ref="A15:AK15"/>
    <mergeCell ref="A16:B16"/>
    <mergeCell ref="C16:F16"/>
    <mergeCell ref="G16:AK16"/>
    <mergeCell ref="A17:B17"/>
    <mergeCell ref="A22:AK22"/>
    <mergeCell ref="A23:A26"/>
    <mergeCell ref="B23:B26"/>
    <mergeCell ref="C23:C26"/>
    <mergeCell ref="D23:D25"/>
    <mergeCell ref="E23:E24"/>
    <mergeCell ref="E25:F25"/>
    <mergeCell ref="D26:F26"/>
    <mergeCell ref="A18:A21"/>
    <mergeCell ref="B18:B21"/>
    <mergeCell ref="C18:C21"/>
    <mergeCell ref="D18:D20"/>
    <mergeCell ref="E18:E19"/>
    <mergeCell ref="E20:F20"/>
    <mergeCell ref="D21:F21"/>
    <mergeCell ref="A37:AK37"/>
    <mergeCell ref="A38:A41"/>
    <mergeCell ref="B38:B41"/>
    <mergeCell ref="C38:C41"/>
    <mergeCell ref="D38:D40"/>
    <mergeCell ref="E38:E39"/>
    <mergeCell ref="E40:F40"/>
    <mergeCell ref="D41:F41"/>
    <mergeCell ref="A32:AK32"/>
    <mergeCell ref="A33:A36"/>
    <mergeCell ref="B33:B36"/>
    <mergeCell ref="C33:C36"/>
    <mergeCell ref="D33:D35"/>
    <mergeCell ref="E33:E34"/>
    <mergeCell ref="E35:F35"/>
    <mergeCell ref="D36:F36"/>
    <mergeCell ref="A27:AK27"/>
    <mergeCell ref="A28:A31"/>
    <mergeCell ref="B28:B31"/>
    <mergeCell ref="A47:AK47"/>
    <mergeCell ref="A48:A51"/>
    <mergeCell ref="B48:B51"/>
    <mergeCell ref="C48:C51"/>
    <mergeCell ref="D48:D50"/>
    <mergeCell ref="E48:E49"/>
    <mergeCell ref="E50:F50"/>
    <mergeCell ref="D51:F51"/>
    <mergeCell ref="A42:AK42"/>
    <mergeCell ref="A43:A46"/>
    <mergeCell ref="B43:B46"/>
    <mergeCell ref="C43:C46"/>
    <mergeCell ref="D43:D45"/>
    <mergeCell ref="E43:E44"/>
    <mergeCell ref="E45:F45"/>
    <mergeCell ref="D46:F46"/>
    <mergeCell ref="A57:AK57"/>
    <mergeCell ref="A58:A61"/>
    <mergeCell ref="B58:B61"/>
    <mergeCell ref="C58:C61"/>
    <mergeCell ref="D58:D60"/>
    <mergeCell ref="E58:E59"/>
    <mergeCell ref="E60:F60"/>
    <mergeCell ref="D61:F61"/>
    <mergeCell ref="A52:AK52"/>
    <mergeCell ref="A53:A56"/>
    <mergeCell ref="B53:B56"/>
    <mergeCell ref="C53:C56"/>
    <mergeCell ref="D53:D55"/>
    <mergeCell ref="E53:E54"/>
    <mergeCell ref="E55:F55"/>
    <mergeCell ref="D56:F56"/>
    <mergeCell ref="A67:AK67"/>
    <mergeCell ref="A68:A71"/>
    <mergeCell ref="B68:B71"/>
    <mergeCell ref="C68:C71"/>
    <mergeCell ref="D68:D70"/>
    <mergeCell ref="E68:E69"/>
    <mergeCell ref="E70:F70"/>
    <mergeCell ref="D71:F71"/>
    <mergeCell ref="A62:AK62"/>
    <mergeCell ref="A63:A66"/>
    <mergeCell ref="B63:B66"/>
    <mergeCell ref="C63:C66"/>
    <mergeCell ref="D63:D65"/>
    <mergeCell ref="E63:E64"/>
    <mergeCell ref="E65:F65"/>
    <mergeCell ref="D66:F66"/>
    <mergeCell ref="U89:AC89"/>
    <mergeCell ref="U90:AC90"/>
    <mergeCell ref="U91:AC91"/>
    <mergeCell ref="U92:AC92"/>
    <mergeCell ref="U93:AC93"/>
    <mergeCell ref="B89:T89"/>
    <mergeCell ref="A72:AK72"/>
    <mergeCell ref="A73:A76"/>
    <mergeCell ref="B73:B76"/>
    <mergeCell ref="C73:C76"/>
    <mergeCell ref="D73:D75"/>
    <mergeCell ref="E73:E74"/>
    <mergeCell ref="E75:F75"/>
    <mergeCell ref="D76:F76"/>
    <mergeCell ref="A84:T84"/>
    <mergeCell ref="A85:M85"/>
    <mergeCell ref="A86:T86"/>
    <mergeCell ref="A87:Z87"/>
    <mergeCell ref="A88:AC88"/>
    <mergeCell ref="U94:AC94"/>
    <mergeCell ref="U95:AC95"/>
    <mergeCell ref="U96:AC96"/>
    <mergeCell ref="U97:AC97"/>
    <mergeCell ref="B90:T90"/>
    <mergeCell ref="B91:T91"/>
    <mergeCell ref="B92:T92"/>
    <mergeCell ref="B93:T93"/>
    <mergeCell ref="B94:T94"/>
    <mergeCell ref="B95:T95"/>
    <mergeCell ref="B96:T96"/>
    <mergeCell ref="B97:T97"/>
  </mergeCells>
  <conditionalFormatting sqref="G16 G3:AK14">
    <cfRule type="cellIs" dxfId="3" priority="1" stopIfTrue="1" operator="equal">
      <formula>4</formula>
    </cfRule>
    <cfRule type="cellIs" dxfId="2" priority="2" stopIfTrue="1" operator="equal">
      <formula>3</formula>
    </cfRule>
    <cfRule type="cellIs" dxfId="1" priority="3" stopIfTrue="1" operator="equal">
      <formula>2</formula>
    </cfRule>
    <cfRule type="cellIs" dxfId="0" priority="4" stopIfTrue="1" operator="equal">
      <formula>1</formula>
    </cfRule>
  </conditionalFormatting>
  <dataValidations count="1">
    <dataValidation type="list" allowBlank="1" showInputMessage="1" showErrorMessage="1" sqref="A3">
      <formula1>$G$17:$J$17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rowBreaks count="1" manualBreakCount="1">
    <brk id="81" max="36" man="1"/>
  </rowBreaks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47"/>
  </sheetPr>
  <dimension ref="A1:GV175"/>
  <sheetViews>
    <sheetView zoomScaleNormal="100" zoomScaleSheetLayoutView="100" workbookViewId="0">
      <selection sqref="A1:I1"/>
    </sheetView>
  </sheetViews>
  <sheetFormatPr defaultColWidth="9.125" defaultRowHeight="13.5"/>
  <cols>
    <col min="1" max="1" width="18.875" style="21" bestFit="1" customWidth="1"/>
    <col min="2" max="2" width="20.375" style="21" bestFit="1" customWidth="1"/>
    <col min="3" max="3" width="19.125" style="21" bestFit="1" customWidth="1"/>
    <col min="4" max="4" width="62" style="21" bestFit="1" customWidth="1"/>
    <col min="5" max="5" width="6.875" style="21" bestFit="1" customWidth="1"/>
    <col min="6" max="6" width="16.375" style="21" customWidth="1"/>
    <col min="7" max="7" width="26.75" style="21" hidden="1" customWidth="1"/>
    <col min="8" max="8" width="18.875" style="21" hidden="1" customWidth="1"/>
    <col min="9" max="9" width="54.625" style="21" customWidth="1"/>
    <col min="10" max="10" width="6" style="21" hidden="1" customWidth="1"/>
    <col min="11" max="11" width="23.875" style="21" hidden="1" customWidth="1"/>
    <col min="12" max="12" width="6" style="21" hidden="1" customWidth="1"/>
    <col min="13" max="13" width="25.875" style="21" hidden="1" customWidth="1"/>
    <col min="14" max="32" width="9.125" style="22"/>
    <col min="33" max="33" width="9.125" style="21"/>
    <col min="34" max="204" width="9.125" style="32"/>
    <col min="205" max="16384" width="9.125" style="21"/>
  </cols>
  <sheetData>
    <row r="1" spans="1:204" ht="20.9">
      <c r="A1" s="253" t="s">
        <v>277</v>
      </c>
      <c r="B1" s="253"/>
      <c r="C1" s="253"/>
      <c r="D1" s="253"/>
      <c r="E1" s="253"/>
      <c r="F1" s="253"/>
      <c r="G1" s="253"/>
      <c r="H1" s="253"/>
      <c r="I1" s="253"/>
    </row>
    <row r="2" spans="1:204" ht="20.9">
      <c r="A2" s="260" t="s">
        <v>2</v>
      </c>
      <c r="B2" s="261"/>
      <c r="C2" s="261"/>
      <c r="D2" s="261"/>
      <c r="E2" s="261"/>
      <c r="F2" s="261"/>
      <c r="G2" s="261"/>
      <c r="H2" s="261"/>
      <c r="I2" s="262"/>
      <c r="J2" s="251" t="s">
        <v>264</v>
      </c>
      <c r="K2" s="252"/>
      <c r="L2" s="251" t="s">
        <v>265</v>
      </c>
      <c r="M2" s="252"/>
    </row>
    <row r="3" spans="1:204" ht="32.299999999999997">
      <c r="A3" s="54" t="s">
        <v>29</v>
      </c>
      <c r="B3" s="54" t="s">
        <v>3</v>
      </c>
      <c r="C3" s="54" t="s">
        <v>0</v>
      </c>
      <c r="D3" s="54" t="s">
        <v>148</v>
      </c>
      <c r="E3" s="54" t="s">
        <v>23</v>
      </c>
      <c r="F3" s="54" t="s">
        <v>1</v>
      </c>
      <c r="G3" s="54" t="s">
        <v>20</v>
      </c>
      <c r="H3" s="54" t="s">
        <v>21</v>
      </c>
      <c r="I3" s="54" t="s">
        <v>19</v>
      </c>
      <c r="J3" s="15" t="s">
        <v>266</v>
      </c>
      <c r="K3" s="15" t="s">
        <v>267</v>
      </c>
      <c r="L3" s="15" t="s">
        <v>266</v>
      </c>
      <c r="M3" s="15" t="s">
        <v>268</v>
      </c>
    </row>
    <row r="4" spans="1:204" s="25" customFormat="1" ht="12.8" customHeight="1">
      <c r="A4" s="17" t="s">
        <v>28</v>
      </c>
      <c r="B4" s="55" t="s">
        <v>308</v>
      </c>
      <c r="C4" s="17" t="s">
        <v>149</v>
      </c>
      <c r="D4" s="17" t="s">
        <v>150</v>
      </c>
      <c r="E4" s="23" t="s">
        <v>25</v>
      </c>
      <c r="F4" s="23"/>
      <c r="G4" s="23"/>
      <c r="H4" s="23"/>
      <c r="I4" s="17" t="s">
        <v>221</v>
      </c>
      <c r="J4" s="24"/>
      <c r="K4" s="24"/>
      <c r="L4" s="24"/>
      <c r="M4" s="24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</row>
    <row r="5" spans="1:204" s="25" customFormat="1">
      <c r="A5" s="17" t="s">
        <v>28</v>
      </c>
      <c r="B5" s="17" t="s">
        <v>309</v>
      </c>
      <c r="C5" s="17" t="s">
        <v>150</v>
      </c>
      <c r="D5" s="17" t="s">
        <v>151</v>
      </c>
      <c r="E5" s="23" t="s">
        <v>25</v>
      </c>
      <c r="F5" s="23">
        <v>10</v>
      </c>
      <c r="G5" s="23"/>
      <c r="H5" s="23"/>
      <c r="I5" s="17" t="s">
        <v>222</v>
      </c>
      <c r="J5" s="24"/>
      <c r="K5" s="24"/>
      <c r="L5" s="24"/>
      <c r="M5" s="24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1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</row>
    <row r="6" spans="1:204" s="25" customFormat="1" ht="26.95">
      <c r="A6" s="17" t="s">
        <v>28</v>
      </c>
      <c r="B6" s="55" t="s">
        <v>310</v>
      </c>
      <c r="C6" s="17" t="s">
        <v>152</v>
      </c>
      <c r="D6" s="17" t="s">
        <v>220</v>
      </c>
      <c r="E6" s="23" t="s">
        <v>25</v>
      </c>
      <c r="F6" s="23">
        <v>5</v>
      </c>
      <c r="G6" s="23"/>
      <c r="H6" s="23"/>
      <c r="I6" s="17" t="s">
        <v>255</v>
      </c>
      <c r="J6" s="24"/>
      <c r="K6" s="24"/>
      <c r="L6" s="24"/>
      <c r="M6" s="24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1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</row>
    <row r="7" spans="1:204" s="25" customFormat="1" ht="26.95">
      <c r="A7" s="17" t="s">
        <v>28</v>
      </c>
      <c r="B7" s="55" t="s">
        <v>311</v>
      </c>
      <c r="C7" s="17" t="s">
        <v>223</v>
      </c>
      <c r="D7" s="17" t="s">
        <v>55</v>
      </c>
      <c r="E7" s="23" t="s">
        <v>25</v>
      </c>
      <c r="F7" s="23"/>
      <c r="G7" s="23"/>
      <c r="H7" s="23"/>
      <c r="I7" s="17" t="s">
        <v>256</v>
      </c>
      <c r="J7" s="24"/>
      <c r="K7" s="24"/>
      <c r="L7" s="24"/>
      <c r="M7" s="2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1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</row>
    <row r="8" spans="1:204" ht="26.95">
      <c r="A8" s="17" t="s">
        <v>28</v>
      </c>
      <c r="B8" s="55" t="s">
        <v>312</v>
      </c>
      <c r="C8" s="17" t="s">
        <v>10</v>
      </c>
      <c r="D8" s="17" t="s">
        <v>56</v>
      </c>
      <c r="E8" s="23" t="s">
        <v>25</v>
      </c>
      <c r="F8" s="23">
        <v>30</v>
      </c>
      <c r="G8" s="23"/>
      <c r="H8" s="23"/>
      <c r="I8" s="17" t="s">
        <v>257</v>
      </c>
      <c r="J8" s="24"/>
      <c r="K8" s="24"/>
      <c r="L8" s="24"/>
      <c r="M8" s="24"/>
    </row>
    <row r="9" spans="1:204" s="22" customFormat="1">
      <c r="A9" s="17"/>
      <c r="B9" s="17" t="s">
        <v>305</v>
      </c>
      <c r="C9" s="17" t="s">
        <v>340</v>
      </c>
      <c r="D9" s="17" t="s">
        <v>341</v>
      </c>
      <c r="E9" s="23" t="s">
        <v>94</v>
      </c>
      <c r="F9" s="23">
        <v>15</v>
      </c>
      <c r="G9" s="23"/>
      <c r="H9" s="23"/>
      <c r="I9" s="64"/>
      <c r="J9" s="16"/>
      <c r="K9" s="16"/>
      <c r="L9" s="16"/>
      <c r="M9" s="16"/>
      <c r="AA9" s="26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</row>
    <row r="10" spans="1:204" s="22" customFormat="1">
      <c r="A10" s="17" t="s">
        <v>28</v>
      </c>
      <c r="B10" s="17" t="s">
        <v>313</v>
      </c>
      <c r="C10" s="17" t="s">
        <v>153</v>
      </c>
      <c r="D10" s="17" t="s">
        <v>224</v>
      </c>
      <c r="E10" s="23" t="s">
        <v>26</v>
      </c>
      <c r="F10" s="23">
        <v>20</v>
      </c>
      <c r="G10" s="23"/>
      <c r="H10" s="23"/>
      <c r="I10" s="17"/>
      <c r="J10" s="16"/>
      <c r="K10" s="16"/>
      <c r="L10" s="16"/>
      <c r="M10" s="16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</row>
    <row r="11" spans="1:204" s="22" customFormat="1">
      <c r="A11" s="17" t="s">
        <v>28</v>
      </c>
      <c r="B11" s="17" t="s">
        <v>314</v>
      </c>
      <c r="C11" s="17" t="s">
        <v>64</v>
      </c>
      <c r="D11" s="17" t="s">
        <v>154</v>
      </c>
      <c r="E11" s="23" t="s">
        <v>24</v>
      </c>
      <c r="F11" s="23">
        <v>5</v>
      </c>
      <c r="G11" s="23"/>
      <c r="H11" s="23"/>
      <c r="I11" s="17" t="s">
        <v>225</v>
      </c>
      <c r="J11" s="16"/>
      <c r="K11" s="16"/>
      <c r="L11" s="16"/>
      <c r="M11" s="16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</row>
    <row r="12" spans="1:204" s="22" customFormat="1">
      <c r="A12" s="17" t="s">
        <v>28</v>
      </c>
      <c r="B12" s="17" t="s">
        <v>315</v>
      </c>
      <c r="C12" s="17" t="s">
        <v>155</v>
      </c>
      <c r="D12" s="17" t="s">
        <v>84</v>
      </c>
      <c r="E12" s="23" t="s">
        <v>73</v>
      </c>
      <c r="F12" s="23">
        <v>10</v>
      </c>
      <c r="G12" s="23"/>
      <c r="H12" s="23"/>
      <c r="I12" s="17"/>
      <c r="J12" s="16"/>
      <c r="K12" s="16"/>
      <c r="L12" s="16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</row>
    <row r="13" spans="1:204" s="22" customFormat="1">
      <c r="A13" s="17" t="s">
        <v>28</v>
      </c>
      <c r="B13" s="17" t="s">
        <v>315</v>
      </c>
      <c r="C13" s="17" t="s">
        <v>59</v>
      </c>
      <c r="D13" s="17" t="s">
        <v>156</v>
      </c>
      <c r="E13" s="23" t="s">
        <v>24</v>
      </c>
      <c r="F13" s="23">
        <v>15</v>
      </c>
      <c r="G13" s="23"/>
      <c r="H13" s="23"/>
      <c r="I13" s="17"/>
      <c r="J13" s="16"/>
      <c r="K13" s="16"/>
      <c r="L13" s="16"/>
      <c r="M13" s="16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</row>
    <row r="14" spans="1:204" s="22" customFormat="1" ht="20.9">
      <c r="A14" s="255" t="s">
        <v>30</v>
      </c>
      <c r="B14" s="256"/>
      <c r="C14" s="256"/>
      <c r="D14" s="256"/>
      <c r="E14" s="256"/>
      <c r="F14" s="256"/>
      <c r="G14" s="256"/>
      <c r="H14" s="256"/>
      <c r="I14" s="257"/>
      <c r="J14" s="16"/>
      <c r="K14" s="16"/>
      <c r="L14" s="16"/>
      <c r="M14" s="16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</row>
    <row r="15" spans="1:204" ht="32.299999999999997">
      <c r="A15" s="54" t="s">
        <v>29</v>
      </c>
      <c r="B15" s="54" t="s">
        <v>3</v>
      </c>
      <c r="C15" s="54" t="s">
        <v>0</v>
      </c>
      <c r="D15" s="54" t="s">
        <v>148</v>
      </c>
      <c r="E15" s="54"/>
      <c r="F15" s="58" t="s">
        <v>1</v>
      </c>
      <c r="G15" s="54" t="s">
        <v>20</v>
      </c>
      <c r="H15" s="54" t="s">
        <v>21</v>
      </c>
      <c r="I15" s="54" t="s">
        <v>19</v>
      </c>
      <c r="J15" s="24"/>
      <c r="K15" s="24"/>
      <c r="L15" s="24"/>
      <c r="M15" s="24"/>
    </row>
    <row r="16" spans="1:204" ht="16.149999999999999">
      <c r="A16" s="107" t="s">
        <v>63</v>
      </c>
      <c r="B16" s="107" t="s">
        <v>192</v>
      </c>
      <c r="C16" s="107" t="s">
        <v>37</v>
      </c>
      <c r="D16" s="107" t="s">
        <v>52</v>
      </c>
      <c r="E16" s="108" t="s">
        <v>125</v>
      </c>
      <c r="F16" s="109">
        <v>5.6</v>
      </c>
      <c r="G16" s="101"/>
      <c r="H16" s="101"/>
      <c r="I16" s="101"/>
      <c r="J16" s="24"/>
      <c r="K16" s="24"/>
      <c r="L16" s="24"/>
      <c r="M16" s="24"/>
    </row>
    <row r="17" spans="1:204">
      <c r="A17" s="79" t="s">
        <v>31</v>
      </c>
      <c r="B17" s="71" t="s">
        <v>4</v>
      </c>
      <c r="C17" s="71" t="s">
        <v>37</v>
      </c>
      <c r="D17" s="71" t="s">
        <v>52</v>
      </c>
      <c r="E17" s="74" t="s">
        <v>125</v>
      </c>
      <c r="F17" s="74">
        <v>10</v>
      </c>
      <c r="G17" s="74"/>
      <c r="H17" s="74"/>
      <c r="I17" s="74"/>
      <c r="J17" s="24"/>
      <c r="K17" s="24"/>
      <c r="L17" s="24"/>
      <c r="M17" s="24"/>
    </row>
    <row r="18" spans="1:204" ht="14.15" thickBot="1">
      <c r="A18" s="79" t="s">
        <v>428</v>
      </c>
      <c r="B18" s="95" t="s">
        <v>429</v>
      </c>
      <c r="C18" s="95" t="s">
        <v>37</v>
      </c>
      <c r="D18" s="95" t="s">
        <v>52</v>
      </c>
      <c r="E18" s="96" t="s">
        <v>125</v>
      </c>
      <c r="F18" s="97">
        <v>0.95</v>
      </c>
      <c r="G18" s="86"/>
      <c r="H18" s="87"/>
      <c r="I18" s="87"/>
      <c r="J18" s="24"/>
      <c r="K18" s="24"/>
      <c r="L18" s="24"/>
      <c r="M18" s="24"/>
      <c r="AG18" s="22"/>
    </row>
    <row r="19" spans="1:204" ht="19.55" thickBot="1">
      <c r="A19" s="263" t="s">
        <v>22</v>
      </c>
      <c r="B19" s="264"/>
      <c r="C19" s="264"/>
      <c r="D19" s="264"/>
      <c r="E19" s="264"/>
      <c r="F19" s="67">
        <f>SUM(F4:F13,F16:F18)</f>
        <v>126.55</v>
      </c>
      <c r="G19" s="65">
        <f>SUM(G4:G13)</f>
        <v>0</v>
      </c>
      <c r="H19" s="56"/>
      <c r="I19" s="57"/>
      <c r="J19" s="24"/>
      <c r="K19" s="24"/>
      <c r="L19" s="24"/>
      <c r="M19" s="24"/>
      <c r="AG19" s="22"/>
    </row>
    <row r="20" spans="1:204" s="22" customFormat="1" ht="20.9">
      <c r="A20" s="253" t="s">
        <v>278</v>
      </c>
      <c r="B20" s="253"/>
      <c r="C20" s="253"/>
      <c r="D20" s="253"/>
      <c r="E20" s="253"/>
      <c r="F20" s="254"/>
      <c r="G20" s="253"/>
      <c r="H20" s="253"/>
      <c r="I20" s="253"/>
      <c r="J20" s="16"/>
      <c r="K20" s="16"/>
      <c r="L20" s="16"/>
      <c r="M20" s="16"/>
    </row>
    <row r="21" spans="1:204" s="4" customFormat="1" ht="20.9">
      <c r="A21" s="255" t="s">
        <v>2</v>
      </c>
      <c r="B21" s="256"/>
      <c r="C21" s="256"/>
      <c r="D21" s="256"/>
      <c r="E21" s="256"/>
      <c r="F21" s="256"/>
      <c r="G21" s="256"/>
      <c r="H21" s="256"/>
      <c r="I21" s="257"/>
      <c r="J21" s="8"/>
      <c r="K21" s="8"/>
      <c r="L21" s="8"/>
      <c r="M21" s="8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04" s="4" customFormat="1" ht="32.299999999999997">
      <c r="A22" s="54" t="s">
        <v>29</v>
      </c>
      <c r="B22" s="54" t="s">
        <v>3</v>
      </c>
      <c r="C22" s="54" t="s">
        <v>0</v>
      </c>
      <c r="D22" s="54" t="s">
        <v>148</v>
      </c>
      <c r="E22" s="54" t="s">
        <v>23</v>
      </c>
      <c r="F22" s="54" t="s">
        <v>1</v>
      </c>
      <c r="G22" s="54" t="s">
        <v>20</v>
      </c>
      <c r="H22" s="54" t="s">
        <v>21</v>
      </c>
      <c r="I22" s="54" t="s">
        <v>19</v>
      </c>
      <c r="J22" s="8"/>
      <c r="K22" s="8"/>
      <c r="L22" s="8"/>
      <c r="M22" s="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04">
      <c r="A23" s="17" t="s">
        <v>28</v>
      </c>
      <c r="B23" s="17" t="s">
        <v>316</v>
      </c>
      <c r="C23" s="17" t="s">
        <v>157</v>
      </c>
      <c r="D23" s="17" t="s">
        <v>67</v>
      </c>
      <c r="E23" s="23" t="s">
        <v>94</v>
      </c>
      <c r="F23" s="23">
        <v>60</v>
      </c>
      <c r="G23" s="23"/>
      <c r="H23" s="23"/>
      <c r="I23" s="23"/>
      <c r="J23" s="24"/>
      <c r="K23" s="24"/>
      <c r="L23" s="24"/>
      <c r="M23" s="24"/>
    </row>
    <row r="24" spans="1:204">
      <c r="A24" s="17" t="s">
        <v>28</v>
      </c>
      <c r="B24" s="17" t="s">
        <v>317</v>
      </c>
      <c r="C24" s="17" t="s">
        <v>51</v>
      </c>
      <c r="D24" s="17" t="s">
        <v>226</v>
      </c>
      <c r="E24" s="23" t="s">
        <v>94</v>
      </c>
      <c r="F24" s="23">
        <v>15</v>
      </c>
      <c r="G24" s="23"/>
      <c r="H24" s="23"/>
      <c r="I24" s="23"/>
      <c r="J24" s="24"/>
      <c r="K24" s="24"/>
      <c r="L24" s="24"/>
      <c r="M24" s="24"/>
    </row>
    <row r="25" spans="1:204" ht="20.9">
      <c r="A25" s="255" t="s">
        <v>30</v>
      </c>
      <c r="B25" s="256"/>
      <c r="C25" s="256"/>
      <c r="D25" s="256"/>
      <c r="E25" s="256"/>
      <c r="F25" s="256"/>
      <c r="G25" s="256"/>
      <c r="H25" s="256"/>
      <c r="I25" s="257"/>
      <c r="J25" s="24"/>
      <c r="K25" s="24"/>
      <c r="L25" s="24"/>
      <c r="M25" s="24"/>
    </row>
    <row r="26" spans="1:204" ht="32.299999999999997">
      <c r="A26" s="54" t="s">
        <v>29</v>
      </c>
      <c r="B26" s="54" t="s">
        <v>3</v>
      </c>
      <c r="C26" s="54" t="s">
        <v>0</v>
      </c>
      <c r="D26" s="54" t="s">
        <v>148</v>
      </c>
      <c r="E26" s="54"/>
      <c r="F26" s="54" t="s">
        <v>1</v>
      </c>
      <c r="G26" s="54" t="s">
        <v>20</v>
      </c>
      <c r="H26" s="54" t="s">
        <v>21</v>
      </c>
      <c r="I26" s="54" t="s">
        <v>19</v>
      </c>
      <c r="J26" s="24"/>
      <c r="K26" s="24"/>
      <c r="L26" s="24"/>
      <c r="M26" s="24"/>
    </row>
    <row r="27" spans="1:204" s="22" customFormat="1">
      <c r="A27" s="17" t="s">
        <v>159</v>
      </c>
      <c r="B27" s="17" t="s">
        <v>6</v>
      </c>
      <c r="C27" s="17" t="s">
        <v>37</v>
      </c>
      <c r="D27" s="17" t="s">
        <v>38</v>
      </c>
      <c r="E27" s="23" t="s">
        <v>125</v>
      </c>
      <c r="F27" s="23">
        <v>10</v>
      </c>
      <c r="G27" s="23"/>
      <c r="H27" s="23"/>
      <c r="I27" s="23"/>
      <c r="J27" s="16"/>
      <c r="K27" s="16"/>
      <c r="L27" s="16"/>
      <c r="M27" s="16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</row>
    <row r="28" spans="1:204">
      <c r="A28" s="17" t="s">
        <v>160</v>
      </c>
      <c r="B28" s="17" t="s">
        <v>5</v>
      </c>
      <c r="C28" s="17" t="s">
        <v>37</v>
      </c>
      <c r="D28" s="17" t="s">
        <v>38</v>
      </c>
      <c r="E28" s="23" t="s">
        <v>125</v>
      </c>
      <c r="F28" s="66">
        <v>20</v>
      </c>
      <c r="G28" s="23"/>
      <c r="H28" s="23"/>
      <c r="I28" s="23"/>
      <c r="J28" s="24"/>
      <c r="K28" s="24"/>
      <c r="L28" s="24"/>
      <c r="M28" s="24"/>
    </row>
    <row r="29" spans="1:204">
      <c r="A29" s="107" t="s">
        <v>63</v>
      </c>
      <c r="B29" s="107" t="s">
        <v>192</v>
      </c>
      <c r="C29" s="107" t="s">
        <v>37</v>
      </c>
      <c r="D29" s="107" t="s">
        <v>52</v>
      </c>
      <c r="E29" s="108" t="s">
        <v>125</v>
      </c>
      <c r="F29" s="109">
        <v>5.6</v>
      </c>
      <c r="G29" s="94"/>
      <c r="H29" s="94"/>
      <c r="I29" s="94"/>
      <c r="J29" s="24"/>
      <c r="K29" s="24"/>
      <c r="L29" s="24"/>
      <c r="M29" s="24"/>
    </row>
    <row r="30" spans="1:204" s="27" customFormat="1">
      <c r="A30" s="79" t="s">
        <v>31</v>
      </c>
      <c r="B30" s="71" t="s">
        <v>4</v>
      </c>
      <c r="C30" s="71" t="s">
        <v>37</v>
      </c>
      <c r="D30" s="71" t="s">
        <v>52</v>
      </c>
      <c r="E30" s="74" t="s">
        <v>125</v>
      </c>
      <c r="F30" s="74">
        <v>10</v>
      </c>
      <c r="G30" s="74"/>
      <c r="H30" s="74"/>
      <c r="I30" s="74"/>
      <c r="J30" s="16"/>
      <c r="K30" s="16"/>
      <c r="L30" s="16"/>
      <c r="M30" s="1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</row>
    <row r="31" spans="1:204" ht="14.15" thickBot="1">
      <c r="A31" s="79" t="s">
        <v>428</v>
      </c>
      <c r="B31" s="95" t="s">
        <v>429</v>
      </c>
      <c r="C31" s="95" t="s">
        <v>37</v>
      </c>
      <c r="D31" s="95" t="s">
        <v>52</v>
      </c>
      <c r="E31" s="96" t="s">
        <v>125</v>
      </c>
      <c r="F31" s="97">
        <v>0.95</v>
      </c>
      <c r="G31" s="86"/>
      <c r="H31" s="87"/>
      <c r="I31" s="87"/>
      <c r="J31" s="24"/>
      <c r="K31" s="24"/>
      <c r="L31" s="24"/>
      <c r="M31" s="24"/>
    </row>
    <row r="32" spans="1:204" ht="19.55" thickBot="1">
      <c r="A32" s="263" t="s">
        <v>22</v>
      </c>
      <c r="B32" s="264"/>
      <c r="C32" s="264"/>
      <c r="D32" s="264"/>
      <c r="E32" s="264"/>
      <c r="F32" s="67">
        <f>SUM(F23:F24,F27:F31)</f>
        <v>121.55</v>
      </c>
      <c r="G32" s="65">
        <f>SUM(G27:G28)</f>
        <v>0</v>
      </c>
      <c r="H32" s="56"/>
      <c r="I32" s="57"/>
      <c r="J32" s="24"/>
      <c r="K32" s="24"/>
      <c r="L32" s="24"/>
      <c r="M32" s="24"/>
    </row>
    <row r="33" spans="1:204" ht="20.9">
      <c r="A33" s="253" t="s">
        <v>279</v>
      </c>
      <c r="B33" s="253"/>
      <c r="C33" s="253"/>
      <c r="D33" s="253"/>
      <c r="E33" s="253"/>
      <c r="F33" s="254"/>
      <c r="G33" s="253"/>
      <c r="H33" s="253"/>
      <c r="I33" s="253"/>
      <c r="J33" s="24"/>
      <c r="K33" s="24"/>
      <c r="L33" s="24"/>
      <c r="M33" s="24"/>
    </row>
    <row r="34" spans="1:204" s="4" customFormat="1" ht="20.9">
      <c r="A34" s="255" t="s">
        <v>2</v>
      </c>
      <c r="B34" s="256"/>
      <c r="C34" s="256"/>
      <c r="D34" s="256"/>
      <c r="E34" s="256"/>
      <c r="F34" s="256"/>
      <c r="G34" s="256"/>
      <c r="H34" s="256"/>
      <c r="I34" s="257"/>
      <c r="J34" s="8"/>
      <c r="K34" s="8"/>
      <c r="L34" s="8"/>
      <c r="M34" s="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04" s="4" customFormat="1" ht="32.299999999999997">
      <c r="A35" s="54" t="s">
        <v>29</v>
      </c>
      <c r="B35" s="58" t="s">
        <v>3</v>
      </c>
      <c r="C35" s="58" t="s">
        <v>0</v>
      </c>
      <c r="D35" s="58" t="s">
        <v>148</v>
      </c>
      <c r="E35" s="58" t="s">
        <v>23</v>
      </c>
      <c r="F35" s="58" t="s">
        <v>1</v>
      </c>
      <c r="G35" s="58" t="s">
        <v>20</v>
      </c>
      <c r="H35" s="58" t="s">
        <v>21</v>
      </c>
      <c r="I35" s="58" t="s">
        <v>19</v>
      </c>
      <c r="J35" s="8"/>
      <c r="K35" s="8"/>
      <c r="L35" s="8"/>
      <c r="M35" s="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04">
      <c r="A36" s="61" t="s">
        <v>28</v>
      </c>
      <c r="B36" s="17" t="s">
        <v>316</v>
      </c>
      <c r="C36" s="17" t="s">
        <v>161</v>
      </c>
      <c r="D36" s="17" t="s">
        <v>229</v>
      </c>
      <c r="E36" s="23" t="s">
        <v>94</v>
      </c>
      <c r="F36" s="23">
        <v>40</v>
      </c>
      <c r="G36" s="23"/>
      <c r="H36" s="23"/>
      <c r="I36" s="17"/>
      <c r="J36" s="24"/>
      <c r="K36" s="24"/>
      <c r="L36" s="24"/>
      <c r="M36" s="24"/>
    </row>
    <row r="37" spans="1:204">
      <c r="A37" s="61" t="s">
        <v>28</v>
      </c>
      <c r="B37" s="17" t="s">
        <v>318</v>
      </c>
      <c r="C37" s="17" t="s">
        <v>162</v>
      </c>
      <c r="D37" s="17" t="s">
        <v>230</v>
      </c>
      <c r="E37" s="23" t="s">
        <v>93</v>
      </c>
      <c r="F37" s="23">
        <v>5</v>
      </c>
      <c r="G37" s="23"/>
      <c r="H37" s="23"/>
      <c r="I37" s="17"/>
      <c r="J37" s="24"/>
      <c r="K37" s="24"/>
      <c r="L37" s="24"/>
      <c r="M37" s="24"/>
    </row>
    <row r="38" spans="1:204">
      <c r="A38" s="61" t="s">
        <v>28</v>
      </c>
      <c r="B38" s="17" t="s">
        <v>318</v>
      </c>
      <c r="C38" s="17" t="s">
        <v>162</v>
      </c>
      <c r="D38" s="17" t="s">
        <v>231</v>
      </c>
      <c r="E38" s="23" t="s">
        <v>93</v>
      </c>
      <c r="F38" s="23">
        <v>5</v>
      </c>
      <c r="G38" s="23"/>
      <c r="H38" s="23"/>
      <c r="I38" s="17"/>
      <c r="J38" s="24"/>
      <c r="K38" s="24"/>
      <c r="L38" s="24"/>
      <c r="M38" s="24"/>
    </row>
    <row r="39" spans="1:204">
      <c r="A39" s="61" t="s">
        <v>28</v>
      </c>
      <c r="B39" s="17" t="s">
        <v>319</v>
      </c>
      <c r="C39" s="17" t="s">
        <v>386</v>
      </c>
      <c r="D39" s="17" t="s">
        <v>387</v>
      </c>
      <c r="E39" s="78" t="s">
        <v>93</v>
      </c>
      <c r="F39" s="78">
        <v>20</v>
      </c>
      <c r="G39" s="78"/>
      <c r="H39" s="78"/>
      <c r="I39" s="17"/>
      <c r="J39" s="24"/>
      <c r="K39" s="24"/>
      <c r="L39" s="24"/>
      <c r="M39" s="24"/>
    </row>
    <row r="40" spans="1:204" s="22" customFormat="1">
      <c r="A40" s="61" t="s">
        <v>28</v>
      </c>
      <c r="B40" s="17" t="s">
        <v>320</v>
      </c>
      <c r="C40" s="17" t="s">
        <v>163</v>
      </c>
      <c r="D40" s="17" t="s">
        <v>232</v>
      </c>
      <c r="E40" s="23" t="s">
        <v>26</v>
      </c>
      <c r="F40" s="23">
        <v>5</v>
      </c>
      <c r="G40" s="23"/>
      <c r="H40" s="23"/>
      <c r="I40" s="17"/>
      <c r="J40" s="16"/>
      <c r="K40" s="16"/>
      <c r="L40" s="16"/>
      <c r="M40" s="16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</row>
    <row r="41" spans="1:204" s="22" customFormat="1" ht="26.95">
      <c r="A41" s="61" t="s">
        <v>28</v>
      </c>
      <c r="B41" s="17" t="s">
        <v>313</v>
      </c>
      <c r="C41" s="17" t="s">
        <v>164</v>
      </c>
      <c r="D41" s="17" t="s">
        <v>233</v>
      </c>
      <c r="E41" s="23" t="s">
        <v>26</v>
      </c>
      <c r="F41" s="23">
        <v>20</v>
      </c>
      <c r="G41" s="23"/>
      <c r="H41" s="23"/>
      <c r="I41" s="17" t="s">
        <v>258</v>
      </c>
      <c r="J41" s="16"/>
      <c r="K41" s="16"/>
      <c r="L41" s="16"/>
      <c r="M41" s="16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</row>
    <row r="42" spans="1:204" s="22" customFormat="1" ht="20.9">
      <c r="A42" s="255" t="s">
        <v>30</v>
      </c>
      <c r="B42" s="256"/>
      <c r="C42" s="256"/>
      <c r="D42" s="256"/>
      <c r="E42" s="256"/>
      <c r="F42" s="256"/>
      <c r="G42" s="256"/>
      <c r="H42" s="256"/>
      <c r="I42" s="257"/>
      <c r="J42" s="16"/>
      <c r="K42" s="16"/>
      <c r="L42" s="16"/>
      <c r="M42" s="16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</row>
    <row r="43" spans="1:204" s="22" customFormat="1" ht="32.299999999999997">
      <c r="A43" s="54" t="s">
        <v>29</v>
      </c>
      <c r="B43" s="54" t="s">
        <v>3</v>
      </c>
      <c r="C43" s="54" t="s">
        <v>0</v>
      </c>
      <c r="D43" s="54" t="s">
        <v>148</v>
      </c>
      <c r="E43" s="54"/>
      <c r="F43" s="54" t="s">
        <v>1</v>
      </c>
      <c r="G43" s="54" t="s">
        <v>20</v>
      </c>
      <c r="H43" s="54" t="s">
        <v>21</v>
      </c>
      <c r="I43" s="54" t="s">
        <v>19</v>
      </c>
      <c r="J43" s="16"/>
      <c r="K43" s="16"/>
      <c r="L43" s="16"/>
      <c r="M43" s="16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</row>
    <row r="44" spans="1:204" s="22" customFormat="1">
      <c r="A44" s="17" t="s">
        <v>159</v>
      </c>
      <c r="B44" s="17" t="s">
        <v>6</v>
      </c>
      <c r="C44" s="17" t="s">
        <v>37</v>
      </c>
      <c r="D44" s="17" t="s">
        <v>38</v>
      </c>
      <c r="E44" s="23" t="s">
        <v>125</v>
      </c>
      <c r="F44" s="23">
        <v>10</v>
      </c>
      <c r="G44" s="59"/>
      <c r="H44" s="59"/>
      <c r="I44" s="59"/>
      <c r="J44" s="16"/>
      <c r="K44" s="16"/>
      <c r="L44" s="16"/>
      <c r="M44" s="16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</row>
    <row r="45" spans="1:204">
      <c r="A45" s="17" t="s">
        <v>160</v>
      </c>
      <c r="B45" s="17" t="s">
        <v>5</v>
      </c>
      <c r="C45" s="17" t="s">
        <v>37</v>
      </c>
      <c r="D45" s="17" t="s">
        <v>38</v>
      </c>
      <c r="E45" s="104" t="s">
        <v>125</v>
      </c>
      <c r="F45" s="102">
        <v>20</v>
      </c>
      <c r="G45" s="59"/>
      <c r="H45" s="59"/>
      <c r="I45" s="59"/>
      <c r="J45" s="24"/>
      <c r="K45" s="24"/>
      <c r="L45" s="24"/>
      <c r="M45" s="24"/>
    </row>
    <row r="46" spans="1:204">
      <c r="A46" s="107" t="s">
        <v>63</v>
      </c>
      <c r="B46" s="107" t="s">
        <v>192</v>
      </c>
      <c r="C46" s="107" t="s">
        <v>37</v>
      </c>
      <c r="D46" s="107" t="s">
        <v>52</v>
      </c>
      <c r="E46" s="108" t="s">
        <v>125</v>
      </c>
      <c r="F46" s="109">
        <v>5.6</v>
      </c>
      <c r="G46" s="59"/>
      <c r="H46" s="59"/>
      <c r="I46" s="59"/>
      <c r="J46" s="24"/>
      <c r="K46" s="24"/>
      <c r="L46" s="24"/>
      <c r="M46" s="24"/>
    </row>
    <row r="47" spans="1:204" s="22" customFormat="1">
      <c r="A47" s="79" t="s">
        <v>31</v>
      </c>
      <c r="B47" s="71" t="s">
        <v>4</v>
      </c>
      <c r="C47" s="71" t="s">
        <v>37</v>
      </c>
      <c r="D47" s="71" t="s">
        <v>52</v>
      </c>
      <c r="E47" s="74" t="s">
        <v>125</v>
      </c>
      <c r="F47" s="74">
        <v>10</v>
      </c>
      <c r="G47" s="74"/>
      <c r="H47" s="74"/>
      <c r="I47" s="74"/>
      <c r="J47" s="16"/>
      <c r="K47" s="16"/>
      <c r="L47" s="16"/>
      <c r="M47" s="16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</row>
    <row r="48" spans="1:204" ht="14.15" thickBot="1">
      <c r="A48" s="79" t="s">
        <v>428</v>
      </c>
      <c r="B48" s="95" t="s">
        <v>429</v>
      </c>
      <c r="C48" s="95" t="s">
        <v>37</v>
      </c>
      <c r="D48" s="95" t="s">
        <v>52</v>
      </c>
      <c r="E48" s="96" t="s">
        <v>125</v>
      </c>
      <c r="F48" s="97">
        <v>0.95</v>
      </c>
      <c r="G48" s="86"/>
      <c r="H48" s="87"/>
      <c r="I48" s="87"/>
      <c r="J48" s="24"/>
      <c r="K48" s="24"/>
      <c r="L48" s="24"/>
      <c r="M48" s="24"/>
    </row>
    <row r="49" spans="1:204" ht="19.55" thickBot="1">
      <c r="A49" s="263" t="s">
        <v>22</v>
      </c>
      <c r="B49" s="264"/>
      <c r="C49" s="264"/>
      <c r="D49" s="264"/>
      <c r="E49" s="264"/>
      <c r="F49" s="67">
        <f>SUM(F36:F41,F44:F48)</f>
        <v>141.54999999999998</v>
      </c>
      <c r="G49" s="65">
        <f>SUM(G44:G45)</f>
        <v>0</v>
      </c>
      <c r="H49" s="56"/>
      <c r="I49" s="57"/>
      <c r="J49" s="24"/>
      <c r="K49" s="24"/>
      <c r="L49" s="24"/>
      <c r="M49" s="24"/>
    </row>
    <row r="50" spans="1:204" ht="20.9">
      <c r="A50" s="253" t="s">
        <v>280</v>
      </c>
      <c r="B50" s="253"/>
      <c r="C50" s="253"/>
      <c r="D50" s="253"/>
      <c r="E50" s="253"/>
      <c r="F50" s="254"/>
      <c r="G50" s="253"/>
      <c r="H50" s="253"/>
      <c r="I50" s="253"/>
      <c r="J50" s="24"/>
      <c r="K50" s="24"/>
      <c r="L50" s="24"/>
      <c r="M50" s="24"/>
    </row>
    <row r="51" spans="1:204" s="4" customFormat="1" ht="20.9">
      <c r="A51" s="255" t="s">
        <v>2</v>
      </c>
      <c r="B51" s="256"/>
      <c r="C51" s="256"/>
      <c r="D51" s="256"/>
      <c r="E51" s="256"/>
      <c r="F51" s="256"/>
      <c r="G51" s="256"/>
      <c r="H51" s="256"/>
      <c r="I51" s="257"/>
      <c r="J51" s="8"/>
      <c r="K51" s="8"/>
      <c r="L51" s="8"/>
      <c r="M51" s="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04" s="4" customFormat="1" ht="32.299999999999997">
      <c r="A52" s="54" t="s">
        <v>29</v>
      </c>
      <c r="B52" s="58" t="s">
        <v>3</v>
      </c>
      <c r="C52" s="58" t="s">
        <v>0</v>
      </c>
      <c r="D52" s="58" t="s">
        <v>148</v>
      </c>
      <c r="E52" s="58" t="s">
        <v>23</v>
      </c>
      <c r="F52" s="58" t="s">
        <v>1</v>
      </c>
      <c r="G52" s="58" t="s">
        <v>20</v>
      </c>
      <c r="H52" s="58" t="s">
        <v>21</v>
      </c>
      <c r="I52" s="58" t="s">
        <v>19</v>
      </c>
      <c r="J52" s="8"/>
      <c r="K52" s="8"/>
      <c r="L52" s="8"/>
      <c r="M52" s="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04">
      <c r="A53" s="61" t="s">
        <v>28</v>
      </c>
      <c r="B53" s="17" t="s">
        <v>316</v>
      </c>
      <c r="C53" s="17" t="s">
        <v>165</v>
      </c>
      <c r="D53" s="17" t="s">
        <v>292</v>
      </c>
      <c r="E53" s="23" t="s">
        <v>94</v>
      </c>
      <c r="F53" s="23">
        <v>10</v>
      </c>
      <c r="G53" s="23"/>
      <c r="H53" s="23"/>
      <c r="I53" s="17"/>
      <c r="J53" s="24"/>
      <c r="K53" s="24"/>
      <c r="L53" s="24"/>
      <c r="M53" s="24"/>
    </row>
    <row r="54" spans="1:204">
      <c r="A54" s="61" t="s">
        <v>28</v>
      </c>
      <c r="B54" s="17" t="s">
        <v>321</v>
      </c>
      <c r="C54" s="17" t="s">
        <v>166</v>
      </c>
      <c r="D54" s="17" t="s">
        <v>134</v>
      </c>
      <c r="E54" s="23" t="s">
        <v>26</v>
      </c>
      <c r="F54" s="23">
        <v>5</v>
      </c>
      <c r="G54" s="23"/>
      <c r="H54" s="23"/>
      <c r="I54" s="17"/>
      <c r="J54" s="24"/>
      <c r="K54" s="24"/>
      <c r="L54" s="24"/>
      <c r="M54" s="24"/>
    </row>
    <row r="55" spans="1:204">
      <c r="A55" s="61" t="s">
        <v>28</v>
      </c>
      <c r="B55" s="17" t="s">
        <v>320</v>
      </c>
      <c r="C55" s="17" t="s">
        <v>357</v>
      </c>
      <c r="D55" s="17" t="s">
        <v>359</v>
      </c>
      <c r="E55" s="23" t="s">
        <v>26</v>
      </c>
      <c r="F55" s="23">
        <v>20</v>
      </c>
      <c r="G55" s="23"/>
      <c r="H55" s="23"/>
      <c r="I55" s="17" t="s">
        <v>358</v>
      </c>
      <c r="J55" s="24"/>
      <c r="K55" s="24"/>
      <c r="L55" s="24"/>
      <c r="M55" s="24"/>
    </row>
    <row r="56" spans="1:204" s="22" customFormat="1">
      <c r="A56" s="61" t="s">
        <v>28</v>
      </c>
      <c r="B56" s="17" t="s">
        <v>322</v>
      </c>
      <c r="C56" s="17" t="s">
        <v>167</v>
      </c>
      <c r="D56" s="17" t="s">
        <v>235</v>
      </c>
      <c r="E56" s="23" t="s">
        <v>93</v>
      </c>
      <c r="F56" s="23">
        <v>10</v>
      </c>
      <c r="G56" s="23"/>
      <c r="H56" s="23"/>
      <c r="I56" s="17"/>
      <c r="J56" s="16"/>
      <c r="K56" s="16"/>
      <c r="L56" s="16"/>
      <c r="M56" s="16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</row>
    <row r="57" spans="1:204" s="22" customFormat="1">
      <c r="A57" s="61" t="s">
        <v>28</v>
      </c>
      <c r="B57" s="17" t="s">
        <v>324</v>
      </c>
      <c r="C57" s="17" t="s">
        <v>168</v>
      </c>
      <c r="D57" s="17" t="s">
        <v>169</v>
      </c>
      <c r="E57" s="23" t="s">
        <v>93</v>
      </c>
      <c r="F57" s="23">
        <v>10</v>
      </c>
      <c r="G57" s="23"/>
      <c r="H57" s="23"/>
      <c r="I57" s="17"/>
      <c r="J57" s="16"/>
      <c r="K57" s="16"/>
      <c r="L57" s="16"/>
      <c r="M57" s="16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</row>
    <row r="58" spans="1:204" s="22" customFormat="1">
      <c r="A58" s="61" t="s">
        <v>28</v>
      </c>
      <c r="B58" s="17" t="s">
        <v>325</v>
      </c>
      <c r="C58" s="17" t="s">
        <v>170</v>
      </c>
      <c r="D58" s="17" t="s">
        <v>171</v>
      </c>
      <c r="E58" s="23" t="s">
        <v>93</v>
      </c>
      <c r="F58" s="23">
        <v>5</v>
      </c>
      <c r="G58" s="23"/>
      <c r="H58" s="23"/>
      <c r="I58" s="17"/>
      <c r="J58" s="16"/>
      <c r="K58" s="16"/>
      <c r="L58" s="16"/>
      <c r="M58" s="16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</row>
    <row r="59" spans="1:204" s="22" customFormat="1" ht="20.9">
      <c r="A59" s="265" t="s">
        <v>30</v>
      </c>
      <c r="B59" s="265"/>
      <c r="C59" s="265"/>
      <c r="D59" s="265"/>
      <c r="E59" s="265"/>
      <c r="F59" s="265"/>
      <c r="G59" s="265"/>
      <c r="H59" s="265"/>
      <c r="I59" s="265"/>
      <c r="J59" s="16"/>
      <c r="K59" s="16"/>
      <c r="L59" s="16"/>
      <c r="M59" s="16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</row>
    <row r="60" spans="1:204" s="22" customFormat="1" ht="32.299999999999997">
      <c r="A60" s="54" t="s">
        <v>29</v>
      </c>
      <c r="B60" s="54" t="s">
        <v>3</v>
      </c>
      <c r="C60" s="54" t="s">
        <v>0</v>
      </c>
      <c r="D60" s="54" t="s">
        <v>148</v>
      </c>
      <c r="E60" s="54"/>
      <c r="F60" s="54" t="s">
        <v>1</v>
      </c>
      <c r="G60" s="54" t="s">
        <v>20</v>
      </c>
      <c r="H60" s="54" t="s">
        <v>21</v>
      </c>
      <c r="I60" s="54" t="s">
        <v>19</v>
      </c>
      <c r="J60" s="16"/>
      <c r="K60" s="16"/>
      <c r="L60" s="16"/>
      <c r="M60" s="16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</row>
    <row r="61" spans="1:204" s="22" customFormat="1">
      <c r="A61" s="17" t="s">
        <v>159</v>
      </c>
      <c r="B61" s="17" t="s">
        <v>6</v>
      </c>
      <c r="C61" s="17" t="s">
        <v>37</v>
      </c>
      <c r="D61" s="17" t="s">
        <v>38</v>
      </c>
      <c r="E61" s="23" t="s">
        <v>125</v>
      </c>
      <c r="F61" s="23">
        <v>10</v>
      </c>
      <c r="G61" s="59"/>
      <c r="H61" s="59"/>
      <c r="I61" s="59"/>
      <c r="J61" s="16"/>
      <c r="K61" s="16"/>
      <c r="L61" s="16"/>
      <c r="M61" s="16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</row>
    <row r="62" spans="1:204">
      <c r="A62" s="17" t="s">
        <v>160</v>
      </c>
      <c r="B62" s="17" t="s">
        <v>5</v>
      </c>
      <c r="C62" s="17" t="s">
        <v>37</v>
      </c>
      <c r="D62" s="17" t="s">
        <v>38</v>
      </c>
      <c r="E62" s="23" t="s">
        <v>125</v>
      </c>
      <c r="F62" s="66">
        <v>20</v>
      </c>
      <c r="G62" s="59"/>
      <c r="H62" s="59"/>
      <c r="I62" s="59"/>
      <c r="J62" s="24"/>
      <c r="K62" s="24"/>
      <c r="L62" s="24"/>
      <c r="M62" s="24"/>
    </row>
    <row r="63" spans="1:204">
      <c r="A63" s="107" t="s">
        <v>63</v>
      </c>
      <c r="B63" s="107" t="s">
        <v>192</v>
      </c>
      <c r="C63" s="107" t="s">
        <v>37</v>
      </c>
      <c r="D63" s="107" t="s">
        <v>52</v>
      </c>
      <c r="E63" s="108" t="s">
        <v>125</v>
      </c>
      <c r="F63" s="109">
        <v>5.6</v>
      </c>
      <c r="G63" s="59"/>
      <c r="H63" s="59"/>
      <c r="I63" s="59"/>
      <c r="J63" s="24"/>
      <c r="K63" s="24"/>
      <c r="L63" s="24"/>
      <c r="M63" s="24"/>
    </row>
    <row r="64" spans="1:204" s="22" customFormat="1">
      <c r="A64" s="79" t="s">
        <v>31</v>
      </c>
      <c r="B64" s="71" t="s">
        <v>4</v>
      </c>
      <c r="C64" s="71" t="s">
        <v>37</v>
      </c>
      <c r="D64" s="71" t="s">
        <v>52</v>
      </c>
      <c r="E64" s="74" t="s">
        <v>125</v>
      </c>
      <c r="F64" s="74">
        <v>10</v>
      </c>
      <c r="G64" s="74"/>
      <c r="H64" s="74"/>
      <c r="I64" s="74"/>
      <c r="J64" s="16"/>
      <c r="K64" s="16"/>
      <c r="L64" s="16"/>
      <c r="M64" s="16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</row>
    <row r="65" spans="1:204" ht="14.15" thickBot="1">
      <c r="A65" s="79" t="s">
        <v>428</v>
      </c>
      <c r="B65" s="95" t="s">
        <v>429</v>
      </c>
      <c r="C65" s="95" t="s">
        <v>37</v>
      </c>
      <c r="D65" s="95" t="s">
        <v>52</v>
      </c>
      <c r="E65" s="96" t="s">
        <v>125</v>
      </c>
      <c r="F65" s="97">
        <v>0.95</v>
      </c>
      <c r="G65" s="86"/>
      <c r="H65" s="87"/>
      <c r="I65" s="17" t="s">
        <v>430</v>
      </c>
      <c r="J65" s="24"/>
      <c r="K65" s="24"/>
      <c r="L65" s="24"/>
      <c r="M65" s="24"/>
    </row>
    <row r="66" spans="1:204" ht="19.55" thickBot="1">
      <c r="A66" s="249" t="s">
        <v>22</v>
      </c>
      <c r="B66" s="249"/>
      <c r="C66" s="249"/>
      <c r="D66" s="249"/>
      <c r="E66" s="250"/>
      <c r="F66" s="67">
        <f>SUM(F53:F58,F61:F65)</f>
        <v>106.55</v>
      </c>
      <c r="G66" s="65">
        <f>SUM(G61:G62)</f>
        <v>0</v>
      </c>
      <c r="H66" s="56"/>
      <c r="I66" s="57"/>
      <c r="J66" s="24"/>
      <c r="K66" s="24"/>
      <c r="L66" s="24"/>
      <c r="M66" s="24"/>
    </row>
    <row r="67" spans="1:204" ht="20.9">
      <c r="A67" s="253" t="s">
        <v>281</v>
      </c>
      <c r="B67" s="253"/>
      <c r="C67" s="253"/>
      <c r="D67" s="253"/>
      <c r="E67" s="253"/>
      <c r="F67" s="254"/>
      <c r="G67" s="253"/>
      <c r="H67" s="253"/>
      <c r="I67" s="253"/>
      <c r="J67" s="24"/>
      <c r="K67" s="24"/>
      <c r="L67" s="24"/>
      <c r="M67" s="24"/>
    </row>
    <row r="68" spans="1:204" s="4" customFormat="1" ht="20.9">
      <c r="A68" s="255" t="s">
        <v>2</v>
      </c>
      <c r="B68" s="256"/>
      <c r="C68" s="256"/>
      <c r="D68" s="256"/>
      <c r="E68" s="256"/>
      <c r="F68" s="256"/>
      <c r="G68" s="256"/>
      <c r="H68" s="256"/>
      <c r="I68" s="257"/>
      <c r="J68" s="8"/>
      <c r="K68" s="8"/>
      <c r="L68" s="8"/>
      <c r="M68" s="8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04" s="4" customFormat="1" ht="32.299999999999997">
      <c r="A69" s="54" t="s">
        <v>29</v>
      </c>
      <c r="B69" s="58" t="s">
        <v>3</v>
      </c>
      <c r="C69" s="58" t="s">
        <v>0</v>
      </c>
      <c r="D69" s="58" t="s">
        <v>148</v>
      </c>
      <c r="E69" s="58" t="s">
        <v>23</v>
      </c>
      <c r="F69" s="58" t="s">
        <v>1</v>
      </c>
      <c r="G69" s="58" t="s">
        <v>20</v>
      </c>
      <c r="H69" s="58" t="s">
        <v>21</v>
      </c>
      <c r="I69" s="58" t="s">
        <v>19</v>
      </c>
      <c r="J69" s="8"/>
      <c r="K69" s="8"/>
      <c r="L69" s="8"/>
      <c r="M69" s="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04">
      <c r="A70" s="61" t="s">
        <v>28</v>
      </c>
      <c r="B70" s="17" t="s">
        <v>316</v>
      </c>
      <c r="C70" s="17" t="s">
        <v>172</v>
      </c>
      <c r="D70" s="17" t="s">
        <v>173</v>
      </c>
      <c r="E70" s="23" t="s">
        <v>94</v>
      </c>
      <c r="F70" s="23">
        <v>30</v>
      </c>
      <c r="G70" s="23"/>
      <c r="H70" s="23"/>
      <c r="I70" s="23"/>
      <c r="J70" s="24"/>
      <c r="K70" s="24"/>
      <c r="L70" s="24"/>
      <c r="M70" s="24"/>
    </row>
    <row r="71" spans="1:204">
      <c r="A71" s="61" t="s">
        <v>431</v>
      </c>
      <c r="B71" s="13" t="s">
        <v>286</v>
      </c>
      <c r="C71" s="13" t="s">
        <v>285</v>
      </c>
      <c r="D71" s="10" t="s">
        <v>37</v>
      </c>
      <c r="E71" s="10"/>
      <c r="F71" s="36">
        <v>44</v>
      </c>
      <c r="G71" s="41">
        <v>5.5</v>
      </c>
      <c r="H71" s="85"/>
      <c r="I71" s="17" t="s">
        <v>430</v>
      </c>
      <c r="J71" s="24"/>
      <c r="K71" s="24"/>
      <c r="L71" s="24"/>
      <c r="M71" s="24"/>
    </row>
    <row r="72" spans="1:204" ht="20.9">
      <c r="A72" s="255" t="s">
        <v>30</v>
      </c>
      <c r="B72" s="256"/>
      <c r="C72" s="256"/>
      <c r="D72" s="256"/>
      <c r="E72" s="256"/>
      <c r="F72" s="256"/>
      <c r="G72" s="256"/>
      <c r="H72" s="256"/>
      <c r="I72" s="257"/>
      <c r="J72" s="24"/>
      <c r="K72" s="24"/>
      <c r="L72" s="24"/>
      <c r="M72" s="24"/>
    </row>
    <row r="73" spans="1:204" s="22" customFormat="1" ht="32.299999999999997">
      <c r="A73" s="54" t="s">
        <v>29</v>
      </c>
      <c r="B73" s="54" t="s">
        <v>3</v>
      </c>
      <c r="C73" s="54" t="s">
        <v>0</v>
      </c>
      <c r="D73" s="54" t="s">
        <v>148</v>
      </c>
      <c r="E73" s="54"/>
      <c r="F73" s="54" t="s">
        <v>1</v>
      </c>
      <c r="G73" s="54" t="s">
        <v>20</v>
      </c>
      <c r="H73" s="54" t="s">
        <v>21</v>
      </c>
      <c r="I73" s="54" t="s">
        <v>19</v>
      </c>
      <c r="J73" s="16"/>
      <c r="K73" s="16"/>
      <c r="L73" s="16"/>
      <c r="M73" s="16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</row>
    <row r="74" spans="1:204">
      <c r="A74" s="17" t="s">
        <v>159</v>
      </c>
      <c r="B74" s="17" t="s">
        <v>6</v>
      </c>
      <c r="C74" s="17" t="s">
        <v>37</v>
      </c>
      <c r="D74" s="17" t="s">
        <v>38</v>
      </c>
      <c r="E74" s="23" t="s">
        <v>125</v>
      </c>
      <c r="F74" s="23">
        <v>10</v>
      </c>
      <c r="G74" s="59"/>
      <c r="H74" s="59"/>
      <c r="I74" s="59"/>
      <c r="J74" s="24"/>
      <c r="K74" s="24"/>
      <c r="L74" s="24"/>
      <c r="M74" s="24"/>
    </row>
    <row r="75" spans="1:204">
      <c r="A75" s="17" t="s">
        <v>160</v>
      </c>
      <c r="B75" s="17" t="s">
        <v>5</v>
      </c>
      <c r="C75" s="17" t="s">
        <v>37</v>
      </c>
      <c r="D75" s="17" t="s">
        <v>38</v>
      </c>
      <c r="E75" s="104" t="s">
        <v>125</v>
      </c>
      <c r="F75" s="102">
        <v>20</v>
      </c>
      <c r="G75" s="59"/>
      <c r="H75" s="59"/>
      <c r="I75" s="59"/>
      <c r="J75" s="24"/>
      <c r="K75" s="24"/>
      <c r="L75" s="24"/>
      <c r="M75" s="24"/>
    </row>
    <row r="76" spans="1:204">
      <c r="A76" s="107" t="s">
        <v>63</v>
      </c>
      <c r="B76" s="107" t="s">
        <v>192</v>
      </c>
      <c r="C76" s="107" t="s">
        <v>37</v>
      </c>
      <c r="D76" s="107" t="s">
        <v>52</v>
      </c>
      <c r="E76" s="108" t="s">
        <v>125</v>
      </c>
      <c r="F76" s="109">
        <v>5.6</v>
      </c>
      <c r="G76" s="59"/>
      <c r="H76" s="59"/>
      <c r="I76" s="59"/>
      <c r="J76" s="24"/>
      <c r="K76" s="24"/>
      <c r="L76" s="24"/>
      <c r="M76" s="24"/>
    </row>
    <row r="77" spans="1:204" s="22" customFormat="1">
      <c r="A77" s="79" t="s">
        <v>31</v>
      </c>
      <c r="B77" s="71" t="s">
        <v>4</v>
      </c>
      <c r="C77" s="71" t="s">
        <v>37</v>
      </c>
      <c r="D77" s="71" t="s">
        <v>52</v>
      </c>
      <c r="E77" s="74" t="s">
        <v>125</v>
      </c>
      <c r="F77" s="74">
        <v>10</v>
      </c>
      <c r="G77" s="74"/>
      <c r="H77" s="74"/>
      <c r="I77" s="74"/>
      <c r="J77" s="16"/>
      <c r="K77" s="16"/>
      <c r="L77" s="16"/>
      <c r="M77" s="16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</row>
    <row r="78" spans="1:204" ht="14.15" thickBot="1">
      <c r="A78" s="79" t="s">
        <v>428</v>
      </c>
      <c r="B78" s="95" t="s">
        <v>429</v>
      </c>
      <c r="C78" s="95" t="s">
        <v>37</v>
      </c>
      <c r="D78" s="95" t="s">
        <v>52</v>
      </c>
      <c r="E78" s="96" t="s">
        <v>125</v>
      </c>
      <c r="F78" s="97">
        <v>0.95</v>
      </c>
      <c r="G78" s="86"/>
      <c r="H78" s="87"/>
      <c r="I78" s="17" t="s">
        <v>430</v>
      </c>
      <c r="J78" s="24"/>
      <c r="K78" s="24"/>
      <c r="L78" s="24"/>
      <c r="M78" s="24"/>
    </row>
    <row r="79" spans="1:204" ht="19.55" thickBot="1">
      <c r="A79" s="249" t="s">
        <v>22</v>
      </c>
      <c r="B79" s="249"/>
      <c r="C79" s="249"/>
      <c r="D79" s="249"/>
      <c r="E79" s="250"/>
      <c r="F79" s="67">
        <f>SUM(F70:F71,F74:F78)</f>
        <v>120.55</v>
      </c>
      <c r="G79" s="65">
        <f>SUM(G74:G75)</f>
        <v>0</v>
      </c>
      <c r="H79" s="56"/>
      <c r="I79" s="57"/>
      <c r="J79" s="24"/>
      <c r="K79" s="24"/>
      <c r="L79" s="24"/>
      <c r="M79" s="24"/>
    </row>
    <row r="80" spans="1:204" ht="20.9">
      <c r="A80" s="253" t="s">
        <v>282</v>
      </c>
      <c r="B80" s="253"/>
      <c r="C80" s="253"/>
      <c r="D80" s="253"/>
      <c r="E80" s="253"/>
      <c r="F80" s="254"/>
      <c r="G80" s="253"/>
      <c r="H80" s="253"/>
      <c r="I80" s="253"/>
      <c r="J80" s="24"/>
      <c r="K80" s="24"/>
      <c r="L80" s="24"/>
      <c r="M80" s="24"/>
    </row>
    <row r="81" spans="1:204" s="4" customFormat="1" ht="20.9">
      <c r="A81" s="255" t="s">
        <v>2</v>
      </c>
      <c r="B81" s="256"/>
      <c r="C81" s="256"/>
      <c r="D81" s="256"/>
      <c r="E81" s="256"/>
      <c r="F81" s="256"/>
      <c r="G81" s="256"/>
      <c r="H81" s="256"/>
      <c r="I81" s="257"/>
      <c r="J81" s="8"/>
      <c r="K81" s="8"/>
      <c r="L81" s="8"/>
      <c r="M81" s="8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04" s="4" customFormat="1" ht="32.299999999999997">
      <c r="A82" s="54" t="s">
        <v>29</v>
      </c>
      <c r="B82" s="58" t="s">
        <v>3</v>
      </c>
      <c r="C82" s="58" t="s">
        <v>0</v>
      </c>
      <c r="D82" s="58" t="s">
        <v>148</v>
      </c>
      <c r="E82" s="58" t="s">
        <v>23</v>
      </c>
      <c r="F82" s="58" t="s">
        <v>1</v>
      </c>
      <c r="G82" s="58" t="s">
        <v>20</v>
      </c>
      <c r="H82" s="58" t="s">
        <v>21</v>
      </c>
      <c r="I82" s="58" t="s">
        <v>19</v>
      </c>
      <c r="J82" s="8"/>
      <c r="K82" s="8"/>
      <c r="L82" s="8"/>
      <c r="M82" s="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04">
      <c r="A83" s="61" t="s">
        <v>28</v>
      </c>
      <c r="B83" s="17" t="s">
        <v>326</v>
      </c>
      <c r="C83" s="17" t="s">
        <v>174</v>
      </c>
      <c r="D83" s="17" t="s">
        <v>84</v>
      </c>
      <c r="E83" s="23" t="s">
        <v>26</v>
      </c>
      <c r="F83" s="23">
        <v>15</v>
      </c>
      <c r="G83" s="23"/>
      <c r="H83" s="23"/>
      <c r="I83" s="17"/>
      <c r="J83" s="24"/>
      <c r="K83" s="24"/>
      <c r="L83" s="24"/>
      <c r="M83" s="24"/>
    </row>
    <row r="84" spans="1:204">
      <c r="A84" s="61" t="s">
        <v>28</v>
      </c>
      <c r="B84" s="17" t="s">
        <v>326</v>
      </c>
      <c r="C84" s="17" t="s">
        <v>42</v>
      </c>
      <c r="D84" s="17" t="s">
        <v>236</v>
      </c>
      <c r="E84" s="23" t="s">
        <v>26</v>
      </c>
      <c r="F84" s="23">
        <v>20</v>
      </c>
      <c r="G84" s="23"/>
      <c r="H84" s="23"/>
      <c r="I84" s="17" t="s">
        <v>237</v>
      </c>
      <c r="J84" s="24"/>
      <c r="K84" s="24"/>
      <c r="L84" s="24"/>
      <c r="M84" s="24"/>
    </row>
    <row r="85" spans="1:204">
      <c r="A85" s="61" t="s">
        <v>28</v>
      </c>
      <c r="B85" s="17" t="s">
        <v>313</v>
      </c>
      <c r="C85" s="17" t="s">
        <v>175</v>
      </c>
      <c r="D85" s="17" t="s">
        <v>176</v>
      </c>
      <c r="E85" s="23" t="s">
        <v>26</v>
      </c>
      <c r="F85" s="23">
        <v>15</v>
      </c>
      <c r="G85" s="23"/>
      <c r="H85" s="23"/>
      <c r="I85" s="17" t="s">
        <v>239</v>
      </c>
      <c r="J85" s="24"/>
      <c r="K85" s="24"/>
      <c r="L85" s="24"/>
      <c r="M85" s="24"/>
    </row>
    <row r="86" spans="1:204" ht="26.95">
      <c r="A86" s="61" t="s">
        <v>28</v>
      </c>
      <c r="B86" s="17" t="s">
        <v>313</v>
      </c>
      <c r="C86" s="17" t="s">
        <v>175</v>
      </c>
      <c r="D86" s="17" t="s">
        <v>238</v>
      </c>
      <c r="E86" s="23" t="s">
        <v>26</v>
      </c>
      <c r="F86" s="23">
        <v>20</v>
      </c>
      <c r="G86" s="23"/>
      <c r="H86" s="23"/>
      <c r="I86" s="17" t="s">
        <v>259</v>
      </c>
      <c r="J86" s="24"/>
      <c r="K86" s="24"/>
      <c r="L86" s="24"/>
      <c r="M86" s="24"/>
    </row>
    <row r="87" spans="1:204" s="22" customFormat="1" ht="26.95">
      <c r="A87" s="61" t="s">
        <v>28</v>
      </c>
      <c r="B87" s="17" t="s">
        <v>327</v>
      </c>
      <c r="C87" s="17" t="s">
        <v>178</v>
      </c>
      <c r="D87" s="17" t="s">
        <v>179</v>
      </c>
      <c r="E87" s="23" t="s">
        <v>26</v>
      </c>
      <c r="F87" s="23">
        <v>30</v>
      </c>
      <c r="G87" s="23"/>
      <c r="H87" s="23"/>
      <c r="I87" s="17" t="s">
        <v>240</v>
      </c>
      <c r="J87" s="16"/>
      <c r="K87" s="16"/>
      <c r="L87" s="16"/>
      <c r="M87" s="16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</row>
    <row r="88" spans="1:204" s="22" customFormat="1">
      <c r="A88" s="61" t="s">
        <v>28</v>
      </c>
      <c r="B88" s="17" t="s">
        <v>313</v>
      </c>
      <c r="C88" s="17" t="s">
        <v>180</v>
      </c>
      <c r="D88" s="17" t="s">
        <v>351</v>
      </c>
      <c r="E88" s="23" t="s">
        <v>26</v>
      </c>
      <c r="F88" s="23">
        <v>25</v>
      </c>
      <c r="G88" s="23"/>
      <c r="H88" s="23"/>
      <c r="I88" s="17"/>
      <c r="J88" s="16"/>
      <c r="K88" s="16"/>
      <c r="L88" s="16"/>
      <c r="M88" s="16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</row>
    <row r="89" spans="1:204" s="22" customFormat="1">
      <c r="A89" s="61" t="s">
        <v>28</v>
      </c>
      <c r="B89" s="17" t="s">
        <v>328</v>
      </c>
      <c r="C89" s="17" t="s">
        <v>181</v>
      </c>
      <c r="D89" s="17" t="s">
        <v>171</v>
      </c>
      <c r="E89" s="23" t="s">
        <v>26</v>
      </c>
      <c r="F89" s="23">
        <v>5</v>
      </c>
      <c r="G89" s="23"/>
      <c r="H89" s="23"/>
      <c r="I89" s="17"/>
      <c r="J89" s="16"/>
      <c r="K89" s="16"/>
      <c r="L89" s="16"/>
      <c r="M89" s="16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</row>
    <row r="90" spans="1:204" s="22" customFormat="1">
      <c r="A90" s="61" t="s">
        <v>28</v>
      </c>
      <c r="B90" s="17" t="s">
        <v>320</v>
      </c>
      <c r="C90" s="17" t="s">
        <v>163</v>
      </c>
      <c r="D90" s="17" t="s">
        <v>291</v>
      </c>
      <c r="E90" s="23" t="s">
        <v>26</v>
      </c>
      <c r="F90" s="23">
        <v>10</v>
      </c>
      <c r="G90" s="23"/>
      <c r="H90" s="23"/>
      <c r="I90" s="17"/>
      <c r="J90" s="16"/>
      <c r="K90" s="16"/>
      <c r="L90" s="16"/>
      <c r="M90" s="16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</row>
    <row r="91" spans="1:204" s="22" customFormat="1">
      <c r="A91" s="61" t="s">
        <v>28</v>
      </c>
      <c r="B91" s="17" t="s">
        <v>329</v>
      </c>
      <c r="C91" s="17" t="s">
        <v>17</v>
      </c>
      <c r="D91" s="17" t="s">
        <v>182</v>
      </c>
      <c r="E91" s="23" t="s">
        <v>26</v>
      </c>
      <c r="F91" s="23">
        <v>10</v>
      </c>
      <c r="G91" s="23"/>
      <c r="H91" s="23"/>
      <c r="I91" s="17"/>
      <c r="J91" s="16"/>
      <c r="K91" s="16"/>
      <c r="L91" s="16"/>
      <c r="M91" s="16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</row>
    <row r="92" spans="1:204" s="22" customFormat="1">
      <c r="A92" s="61" t="s">
        <v>28</v>
      </c>
      <c r="B92" s="17" t="s">
        <v>330</v>
      </c>
      <c r="C92" s="17" t="s">
        <v>183</v>
      </c>
      <c r="D92" s="17" t="s">
        <v>352</v>
      </c>
      <c r="E92" s="23" t="s">
        <v>26</v>
      </c>
      <c r="F92" s="23">
        <v>10</v>
      </c>
      <c r="G92" s="23"/>
      <c r="H92" s="23"/>
      <c r="I92" s="17"/>
      <c r="J92" s="16"/>
      <c r="K92" s="16"/>
      <c r="L92" s="16"/>
      <c r="M92" s="16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</row>
    <row r="93" spans="1:204" s="22" customFormat="1">
      <c r="A93" s="61" t="s">
        <v>28</v>
      </c>
      <c r="B93" s="17" t="s">
        <v>328</v>
      </c>
      <c r="C93" s="17" t="s">
        <v>184</v>
      </c>
      <c r="D93" s="17" t="s">
        <v>134</v>
      </c>
      <c r="E93" s="23" t="s">
        <v>26</v>
      </c>
      <c r="F93" s="23">
        <v>10</v>
      </c>
      <c r="G93" s="23"/>
      <c r="H93" s="23"/>
      <c r="I93" s="17"/>
      <c r="J93" s="16"/>
      <c r="K93" s="16"/>
      <c r="L93" s="16"/>
      <c r="M93" s="16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</row>
    <row r="94" spans="1:204" s="22" customFormat="1">
      <c r="A94" s="61" t="s">
        <v>28</v>
      </c>
      <c r="B94" s="17" t="s">
        <v>331</v>
      </c>
      <c r="C94" s="17" t="s">
        <v>185</v>
      </c>
      <c r="D94" s="17" t="s">
        <v>182</v>
      </c>
      <c r="E94" s="23" t="s">
        <v>26</v>
      </c>
      <c r="F94" s="23">
        <v>10</v>
      </c>
      <c r="G94" s="23"/>
      <c r="H94" s="23"/>
      <c r="I94" s="17"/>
      <c r="J94" s="16"/>
      <c r="K94" s="16"/>
      <c r="L94" s="16"/>
      <c r="M94" s="16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</row>
    <row r="95" spans="1:204" s="22" customFormat="1">
      <c r="A95" s="61" t="s">
        <v>28</v>
      </c>
      <c r="B95" s="17" t="s">
        <v>331</v>
      </c>
      <c r="C95" s="17" t="s">
        <v>186</v>
      </c>
      <c r="D95" s="17" t="s">
        <v>84</v>
      </c>
      <c r="E95" s="23" t="s">
        <v>26</v>
      </c>
      <c r="F95" s="23">
        <v>5</v>
      </c>
      <c r="G95" s="23"/>
      <c r="H95" s="23"/>
      <c r="I95" s="17"/>
      <c r="J95" s="16"/>
      <c r="K95" s="16"/>
      <c r="L95" s="16"/>
      <c r="M95" s="16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</row>
    <row r="96" spans="1:204" s="22" customFormat="1">
      <c r="A96" s="61" t="s">
        <v>28</v>
      </c>
      <c r="B96" s="17" t="s">
        <v>332</v>
      </c>
      <c r="C96" s="17" t="s">
        <v>250</v>
      </c>
      <c r="D96" s="17" t="s">
        <v>388</v>
      </c>
      <c r="E96" s="78" t="s">
        <v>26</v>
      </c>
      <c r="F96" s="78">
        <v>36</v>
      </c>
      <c r="G96" s="78"/>
      <c r="H96" s="78"/>
      <c r="I96" s="17" t="s">
        <v>389</v>
      </c>
      <c r="J96" s="16"/>
      <c r="K96" s="16"/>
      <c r="L96" s="16"/>
      <c r="M96" s="16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</row>
    <row r="97" spans="1:204" s="22" customFormat="1">
      <c r="A97" s="61" t="s">
        <v>28</v>
      </c>
      <c r="B97" s="17" t="s">
        <v>333</v>
      </c>
      <c r="C97" s="17" t="s">
        <v>126</v>
      </c>
      <c r="D97" s="17" t="s">
        <v>189</v>
      </c>
      <c r="E97" s="23" t="s">
        <v>190</v>
      </c>
      <c r="F97" s="23">
        <v>15</v>
      </c>
      <c r="G97" s="23"/>
      <c r="H97" s="23"/>
      <c r="I97" s="17" t="s">
        <v>177</v>
      </c>
      <c r="J97" s="16"/>
      <c r="K97" s="16"/>
      <c r="L97" s="16"/>
      <c r="M97" s="16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</row>
    <row r="98" spans="1:204" s="22" customFormat="1" ht="20.9">
      <c r="A98" s="255" t="s">
        <v>30</v>
      </c>
      <c r="B98" s="256"/>
      <c r="C98" s="256"/>
      <c r="D98" s="256"/>
      <c r="E98" s="256"/>
      <c r="F98" s="256"/>
      <c r="G98" s="256"/>
      <c r="H98" s="256"/>
      <c r="I98" s="257"/>
      <c r="J98" s="16"/>
      <c r="K98" s="16"/>
      <c r="L98" s="16"/>
      <c r="M98" s="16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</row>
    <row r="99" spans="1:204" s="22" customFormat="1" ht="32.299999999999997">
      <c r="A99" s="54" t="s">
        <v>29</v>
      </c>
      <c r="B99" s="54" t="s">
        <v>3</v>
      </c>
      <c r="C99" s="54" t="s">
        <v>0</v>
      </c>
      <c r="D99" s="54" t="s">
        <v>148</v>
      </c>
      <c r="E99" s="54"/>
      <c r="F99" s="58" t="s">
        <v>1</v>
      </c>
      <c r="G99" s="54" t="s">
        <v>20</v>
      </c>
      <c r="H99" s="54" t="s">
        <v>21</v>
      </c>
      <c r="I99" s="54" t="s">
        <v>19</v>
      </c>
      <c r="J99" s="16"/>
      <c r="K99" s="16"/>
      <c r="L99" s="16"/>
      <c r="M99" s="16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</row>
    <row r="100" spans="1:204" s="22" customFormat="1" ht="16.149999999999999">
      <c r="A100" s="107" t="s">
        <v>63</v>
      </c>
      <c r="B100" s="107" t="s">
        <v>192</v>
      </c>
      <c r="C100" s="107" t="s">
        <v>37</v>
      </c>
      <c r="D100" s="107" t="s">
        <v>52</v>
      </c>
      <c r="E100" s="108" t="s">
        <v>125</v>
      </c>
      <c r="F100" s="109">
        <v>5.6</v>
      </c>
      <c r="G100" s="101"/>
      <c r="H100" s="101"/>
      <c r="I100" s="101"/>
      <c r="J100" s="16"/>
      <c r="K100" s="16"/>
      <c r="L100" s="16"/>
      <c r="M100" s="16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</row>
    <row r="101" spans="1:204" s="22" customFormat="1">
      <c r="A101" s="79" t="s">
        <v>31</v>
      </c>
      <c r="B101" s="71" t="s">
        <v>4</v>
      </c>
      <c r="C101" s="71" t="s">
        <v>37</v>
      </c>
      <c r="D101" s="71" t="s">
        <v>52</v>
      </c>
      <c r="E101" s="74" t="s">
        <v>125</v>
      </c>
      <c r="F101" s="74">
        <v>10</v>
      </c>
      <c r="G101" s="74"/>
      <c r="H101" s="74"/>
      <c r="I101" s="74"/>
      <c r="J101" s="16"/>
      <c r="K101" s="16"/>
      <c r="L101" s="16"/>
      <c r="M101" s="16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</row>
    <row r="102" spans="1:204" s="22" customFormat="1" ht="14.15" thickBot="1">
      <c r="A102" s="79" t="s">
        <v>428</v>
      </c>
      <c r="B102" s="95" t="s">
        <v>429</v>
      </c>
      <c r="C102" s="95" t="s">
        <v>37</v>
      </c>
      <c r="D102" s="95" t="s">
        <v>52</v>
      </c>
      <c r="E102" s="96" t="s">
        <v>125</v>
      </c>
      <c r="F102" s="97">
        <v>0.95</v>
      </c>
      <c r="G102" s="86"/>
      <c r="H102" s="87"/>
      <c r="I102" s="17" t="s">
        <v>430</v>
      </c>
      <c r="J102" s="24"/>
      <c r="K102" s="24"/>
      <c r="L102" s="24"/>
      <c r="M102" s="24"/>
      <c r="AG102" s="21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</row>
    <row r="103" spans="1:204" s="22" customFormat="1" ht="19.55" thickBot="1">
      <c r="A103" s="263" t="s">
        <v>22</v>
      </c>
      <c r="B103" s="264"/>
      <c r="C103" s="264"/>
      <c r="D103" s="264"/>
      <c r="E103" s="264"/>
      <c r="F103" s="112">
        <f>SUM(F83:F97,F100:F102)</f>
        <v>252.54999999999998</v>
      </c>
      <c r="G103" s="65">
        <f>SUM(G86:G97)</f>
        <v>0</v>
      </c>
      <c r="H103" s="56"/>
      <c r="I103" s="57"/>
      <c r="J103" s="24"/>
      <c r="K103" s="24"/>
      <c r="L103" s="24"/>
      <c r="M103" s="24"/>
      <c r="AG103" s="21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</row>
    <row r="104" spans="1:204" ht="20.9">
      <c r="A104" s="267" t="s">
        <v>283</v>
      </c>
      <c r="B104" s="268"/>
      <c r="C104" s="268"/>
      <c r="D104" s="268"/>
      <c r="E104" s="268"/>
      <c r="F104" s="268"/>
      <c r="G104" s="268"/>
      <c r="H104" s="268"/>
      <c r="I104" s="269"/>
      <c r="J104" s="24"/>
      <c r="K104" s="24"/>
      <c r="L104" s="24"/>
      <c r="M104" s="24"/>
      <c r="AG104" s="22"/>
    </row>
    <row r="105" spans="1:204" ht="20.9">
      <c r="A105" s="255" t="s">
        <v>2</v>
      </c>
      <c r="B105" s="256"/>
      <c r="C105" s="256"/>
      <c r="D105" s="256"/>
      <c r="E105" s="256"/>
      <c r="F105" s="256"/>
      <c r="G105" s="256"/>
      <c r="H105" s="256"/>
      <c r="I105" s="257"/>
      <c r="J105" s="24"/>
      <c r="K105" s="24"/>
      <c r="L105" s="24"/>
      <c r="M105" s="24"/>
      <c r="AG105" s="22"/>
    </row>
    <row r="106" spans="1:204" s="22" customFormat="1" ht="32.299999999999997">
      <c r="A106" s="54" t="s">
        <v>29</v>
      </c>
      <c r="B106" s="58" t="s">
        <v>3</v>
      </c>
      <c r="C106" s="58" t="s">
        <v>0</v>
      </c>
      <c r="D106" s="58" t="s">
        <v>148</v>
      </c>
      <c r="E106" s="58" t="s">
        <v>23</v>
      </c>
      <c r="F106" s="58" t="s">
        <v>1</v>
      </c>
      <c r="G106" s="58" t="s">
        <v>20</v>
      </c>
      <c r="H106" s="58" t="s">
        <v>21</v>
      </c>
      <c r="I106" s="58" t="s">
        <v>19</v>
      </c>
      <c r="J106" s="16"/>
      <c r="K106" s="16"/>
      <c r="L106" s="16"/>
      <c r="M106" s="16"/>
    </row>
    <row r="107" spans="1:204" s="4" customFormat="1">
      <c r="A107" s="71" t="s">
        <v>28</v>
      </c>
      <c r="B107" s="71" t="s">
        <v>391</v>
      </c>
      <c r="C107" s="7" t="s">
        <v>194</v>
      </c>
      <c r="D107" s="7" t="s">
        <v>392</v>
      </c>
      <c r="E107" s="74" t="s">
        <v>72</v>
      </c>
      <c r="F107" s="74">
        <v>10</v>
      </c>
      <c r="G107" s="7"/>
      <c r="H107" s="7"/>
      <c r="I107" s="71" t="s">
        <v>393</v>
      </c>
      <c r="J107" s="8"/>
      <c r="K107" s="8"/>
      <c r="L107" s="8"/>
      <c r="M107" s="8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04" s="4" customFormat="1">
      <c r="A108" s="61" t="s">
        <v>28</v>
      </c>
      <c r="B108" s="17" t="s">
        <v>335</v>
      </c>
      <c r="C108" s="17" t="s">
        <v>193</v>
      </c>
      <c r="D108" s="62" t="s">
        <v>353</v>
      </c>
      <c r="E108" s="23" t="s">
        <v>72</v>
      </c>
      <c r="F108" s="270">
        <v>30</v>
      </c>
      <c r="G108" s="23"/>
      <c r="H108" s="23"/>
      <c r="I108" s="17" t="s">
        <v>242</v>
      </c>
      <c r="J108" s="8"/>
      <c r="K108" s="8"/>
      <c r="L108" s="8"/>
      <c r="M108" s="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04">
      <c r="A109" s="61" t="s">
        <v>28</v>
      </c>
      <c r="B109" s="17" t="s">
        <v>336</v>
      </c>
      <c r="C109" s="17" t="s">
        <v>194</v>
      </c>
      <c r="D109" s="17" t="s">
        <v>195</v>
      </c>
      <c r="E109" s="23" t="s">
        <v>72</v>
      </c>
      <c r="F109" s="270"/>
      <c r="G109" s="23"/>
      <c r="H109" s="23"/>
      <c r="I109" s="17" t="s">
        <v>196</v>
      </c>
      <c r="J109" s="24"/>
      <c r="K109" s="24"/>
      <c r="L109" s="24"/>
      <c r="M109" s="24"/>
    </row>
    <row r="110" spans="1:204">
      <c r="A110" s="61" t="s">
        <v>28</v>
      </c>
      <c r="B110" s="17" t="s">
        <v>336</v>
      </c>
      <c r="C110" s="17" t="s">
        <v>197</v>
      </c>
      <c r="D110" s="17" t="s">
        <v>434</v>
      </c>
      <c r="E110" s="23" t="s">
        <v>72</v>
      </c>
      <c r="F110" s="23">
        <v>10</v>
      </c>
      <c r="G110" s="23"/>
      <c r="H110" s="23"/>
      <c r="I110" s="17"/>
      <c r="J110" s="24"/>
      <c r="K110" s="24"/>
      <c r="L110" s="24"/>
      <c r="M110" s="24"/>
    </row>
    <row r="111" spans="1:204" ht="21.05" customHeight="1">
      <c r="A111" s="61" t="s">
        <v>28</v>
      </c>
      <c r="B111" s="17" t="s">
        <v>338</v>
      </c>
      <c r="C111" s="17" t="s">
        <v>69</v>
      </c>
      <c r="D111" s="17" t="s">
        <v>198</v>
      </c>
      <c r="E111" s="23" t="s">
        <v>72</v>
      </c>
      <c r="F111" s="23"/>
      <c r="G111" s="23"/>
      <c r="H111" s="23"/>
      <c r="I111" s="17" t="s">
        <v>242</v>
      </c>
      <c r="J111" s="24"/>
      <c r="K111" s="24"/>
      <c r="L111" s="24"/>
      <c r="M111" s="24"/>
    </row>
    <row r="112" spans="1:204">
      <c r="A112" s="61" t="s">
        <v>28</v>
      </c>
      <c r="B112" s="17" t="s">
        <v>337</v>
      </c>
      <c r="C112" s="17" t="s">
        <v>197</v>
      </c>
      <c r="D112" s="17" t="s">
        <v>241</v>
      </c>
      <c r="E112" s="23" t="s">
        <v>72</v>
      </c>
      <c r="F112" s="23">
        <v>100</v>
      </c>
      <c r="G112" s="23"/>
      <c r="H112" s="23"/>
      <c r="I112" s="17" t="s">
        <v>196</v>
      </c>
      <c r="J112" s="24"/>
      <c r="K112" s="24"/>
      <c r="L112" s="24"/>
      <c r="M112" s="24"/>
    </row>
    <row r="113" spans="1:204" s="5" customFormat="1">
      <c r="A113" s="61" t="s">
        <v>28</v>
      </c>
      <c r="B113" s="17" t="s">
        <v>336</v>
      </c>
      <c r="C113" s="17" t="s">
        <v>435</v>
      </c>
      <c r="D113" s="17" t="s">
        <v>436</v>
      </c>
      <c r="E113" s="23" t="s">
        <v>72</v>
      </c>
      <c r="F113" s="104">
        <v>15</v>
      </c>
      <c r="G113" s="23"/>
      <c r="H113" s="23"/>
      <c r="I113" s="17"/>
      <c r="J113" s="7"/>
      <c r="K113" s="7"/>
      <c r="L113" s="7"/>
      <c r="M113" s="7"/>
    </row>
    <row r="114" spans="1:204" s="22" customFormat="1" ht="12.8" customHeight="1">
      <c r="A114" s="100"/>
      <c r="B114" s="82"/>
      <c r="C114" s="82"/>
      <c r="D114" s="82" t="s">
        <v>437</v>
      </c>
      <c r="E114" s="16" t="s">
        <v>72</v>
      </c>
      <c r="F114" s="82"/>
      <c r="G114" s="7"/>
      <c r="H114" s="7"/>
      <c r="I114" s="13" t="s">
        <v>394</v>
      </c>
      <c r="J114" s="24"/>
      <c r="K114" s="24"/>
      <c r="L114" s="24"/>
      <c r="M114" s="24"/>
      <c r="AG114" s="21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</row>
    <row r="115" spans="1:204" s="22" customFormat="1">
      <c r="A115" s="100" t="s">
        <v>28</v>
      </c>
      <c r="B115" s="82" t="s">
        <v>339</v>
      </c>
      <c r="C115" s="82" t="s">
        <v>438</v>
      </c>
      <c r="D115" s="82" t="s">
        <v>439</v>
      </c>
      <c r="E115" s="16" t="s">
        <v>72</v>
      </c>
      <c r="F115" s="16">
        <v>10</v>
      </c>
      <c r="G115" s="7"/>
      <c r="H115" s="7"/>
      <c r="I115" s="13"/>
      <c r="J115" s="24"/>
      <c r="K115" s="24"/>
      <c r="L115" s="24"/>
      <c r="M115" s="24"/>
      <c r="AG115" s="21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</row>
    <row r="116" spans="1:204" s="22" customFormat="1">
      <c r="A116" s="72" t="s">
        <v>28</v>
      </c>
      <c r="B116" s="73" t="s">
        <v>395</v>
      </c>
      <c r="C116" s="7" t="s">
        <v>396</v>
      </c>
      <c r="D116" s="7" t="s">
        <v>397</v>
      </c>
      <c r="E116" s="113" t="s">
        <v>24</v>
      </c>
      <c r="F116" s="74">
        <v>10</v>
      </c>
      <c r="G116" s="7"/>
      <c r="H116" s="7"/>
      <c r="I116" s="83"/>
      <c r="J116" s="24"/>
      <c r="K116" s="24"/>
      <c r="L116" s="24"/>
      <c r="M116" s="24"/>
      <c r="AG116" s="21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</row>
    <row r="117" spans="1:204" s="22" customFormat="1">
      <c r="A117" s="72" t="s">
        <v>28</v>
      </c>
      <c r="B117" s="73" t="s">
        <v>395</v>
      </c>
      <c r="C117" s="7" t="s">
        <v>396</v>
      </c>
      <c r="D117" s="7" t="s">
        <v>398</v>
      </c>
      <c r="E117" s="113" t="s">
        <v>24</v>
      </c>
      <c r="F117" s="74">
        <v>20</v>
      </c>
      <c r="G117" s="7"/>
      <c r="H117" s="7"/>
      <c r="I117" s="83"/>
      <c r="J117" s="24"/>
      <c r="K117" s="24"/>
      <c r="L117" s="24"/>
      <c r="M117" s="24"/>
      <c r="AG117" s="21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</row>
    <row r="118" spans="1:204" s="22" customFormat="1">
      <c r="A118" s="72" t="s">
        <v>28</v>
      </c>
      <c r="B118" s="73" t="s">
        <v>339</v>
      </c>
      <c r="C118" s="7" t="s">
        <v>399</v>
      </c>
      <c r="D118" s="7" t="s">
        <v>400</v>
      </c>
      <c r="E118" s="74" t="s">
        <v>72</v>
      </c>
      <c r="F118" s="258">
        <v>40</v>
      </c>
      <c r="G118" s="7"/>
      <c r="H118" s="7"/>
      <c r="I118" s="13" t="s">
        <v>401</v>
      </c>
      <c r="J118" s="24"/>
      <c r="K118" s="24"/>
      <c r="L118" s="24"/>
      <c r="M118" s="24"/>
      <c r="AG118" s="21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</row>
    <row r="119" spans="1:204" s="22" customFormat="1">
      <c r="A119" s="72" t="s">
        <v>28</v>
      </c>
      <c r="B119" s="73" t="s">
        <v>338</v>
      </c>
      <c r="C119" s="7" t="s">
        <v>69</v>
      </c>
      <c r="D119" s="7" t="s">
        <v>440</v>
      </c>
      <c r="E119" s="74" t="s">
        <v>72</v>
      </c>
      <c r="F119" s="259"/>
      <c r="G119" s="7"/>
      <c r="H119" s="7"/>
      <c r="I119" s="13" t="s">
        <v>402</v>
      </c>
      <c r="J119" s="24"/>
      <c r="K119" s="24"/>
      <c r="L119" s="24"/>
      <c r="M119" s="24"/>
      <c r="AG119" s="21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</row>
    <row r="120" spans="1:204" s="22" customFormat="1">
      <c r="A120" s="72" t="s">
        <v>28</v>
      </c>
      <c r="B120" s="73" t="s">
        <v>337</v>
      </c>
      <c r="C120" s="7" t="s">
        <v>199</v>
      </c>
      <c r="D120" s="7" t="s">
        <v>260</v>
      </c>
      <c r="E120" s="74" t="s">
        <v>72</v>
      </c>
      <c r="F120" s="74">
        <v>10</v>
      </c>
      <c r="G120" s="7"/>
      <c r="H120" s="7"/>
      <c r="I120" s="71"/>
      <c r="J120" s="24"/>
      <c r="K120" s="24"/>
      <c r="L120" s="24"/>
      <c r="M120" s="24"/>
      <c r="AG120" s="21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</row>
    <row r="121" spans="1:204" s="22" customFormat="1">
      <c r="A121" s="7"/>
      <c r="B121" s="73" t="s">
        <v>305</v>
      </c>
      <c r="C121" s="75" t="s">
        <v>306</v>
      </c>
      <c r="D121" s="75" t="s">
        <v>307</v>
      </c>
      <c r="E121" s="76" t="s">
        <v>94</v>
      </c>
      <c r="F121" s="76">
        <v>7</v>
      </c>
      <c r="G121" s="7"/>
      <c r="H121" s="7"/>
      <c r="I121" s="7"/>
      <c r="J121" s="24"/>
      <c r="K121" s="24"/>
      <c r="L121" s="24"/>
      <c r="M121" s="24"/>
      <c r="AG121" s="21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</row>
    <row r="122" spans="1:204" s="5" customFormat="1" ht="39.700000000000003" customHeight="1">
      <c r="A122" s="255" t="s">
        <v>30</v>
      </c>
      <c r="B122" s="256"/>
      <c r="C122" s="256"/>
      <c r="D122" s="256"/>
      <c r="E122" s="256"/>
      <c r="F122" s="256"/>
      <c r="G122" s="256"/>
      <c r="H122" s="256"/>
      <c r="I122" s="257"/>
      <c r="J122" s="8"/>
      <c r="K122" s="8"/>
      <c r="L122" s="8"/>
      <c r="M122" s="8"/>
      <c r="U122" s="4"/>
    </row>
    <row r="123" spans="1:204" s="5" customFormat="1" ht="15.85" customHeight="1">
      <c r="A123" s="54" t="s">
        <v>29</v>
      </c>
      <c r="B123" s="54" t="s">
        <v>3</v>
      </c>
      <c r="C123" s="54" t="s">
        <v>0</v>
      </c>
      <c r="D123" s="54" t="s">
        <v>148</v>
      </c>
      <c r="E123" s="54"/>
      <c r="F123" s="58" t="s">
        <v>1</v>
      </c>
      <c r="G123" s="54" t="s">
        <v>20</v>
      </c>
      <c r="H123" s="54" t="s">
        <v>21</v>
      </c>
      <c r="I123" s="54" t="s">
        <v>19</v>
      </c>
      <c r="J123" s="8"/>
      <c r="K123" s="8"/>
      <c r="L123" s="8"/>
      <c r="M123" s="8"/>
      <c r="U123" s="4"/>
    </row>
    <row r="124" spans="1:204" s="5" customFormat="1" ht="16.149999999999999">
      <c r="A124" s="107" t="s">
        <v>63</v>
      </c>
      <c r="B124" s="107" t="s">
        <v>192</v>
      </c>
      <c r="C124" s="107" t="s">
        <v>37</v>
      </c>
      <c r="D124" s="107" t="s">
        <v>52</v>
      </c>
      <c r="E124" s="108" t="s">
        <v>125</v>
      </c>
      <c r="F124" s="109">
        <v>5.6</v>
      </c>
      <c r="G124" s="101"/>
      <c r="H124" s="101"/>
      <c r="I124" s="101"/>
      <c r="J124" s="8"/>
      <c r="K124" s="8"/>
      <c r="L124" s="8"/>
      <c r="M124" s="8"/>
      <c r="U124" s="4"/>
    </row>
    <row r="125" spans="1:204" s="5" customFormat="1">
      <c r="A125" s="79" t="s">
        <v>31</v>
      </c>
      <c r="B125" s="71" t="s">
        <v>4</v>
      </c>
      <c r="C125" s="71" t="s">
        <v>37</v>
      </c>
      <c r="D125" s="71" t="s">
        <v>52</v>
      </c>
      <c r="E125" s="74" t="s">
        <v>125</v>
      </c>
      <c r="F125" s="74">
        <v>10</v>
      </c>
      <c r="G125" s="74"/>
      <c r="H125" s="74"/>
      <c r="I125" s="74"/>
      <c r="J125" s="8"/>
      <c r="K125" s="8"/>
      <c r="L125" s="8"/>
      <c r="M125" s="8"/>
      <c r="U125" s="4"/>
    </row>
    <row r="126" spans="1:204" s="5" customFormat="1" ht="14.15" thickBot="1">
      <c r="A126" s="79" t="s">
        <v>428</v>
      </c>
      <c r="B126" s="95" t="s">
        <v>429</v>
      </c>
      <c r="C126" s="95" t="s">
        <v>37</v>
      </c>
      <c r="D126" s="95" t="s">
        <v>52</v>
      </c>
      <c r="E126" s="96" t="s">
        <v>125</v>
      </c>
      <c r="F126" s="97">
        <v>0.95</v>
      </c>
      <c r="G126" s="86"/>
      <c r="H126" s="87"/>
      <c r="I126" s="17" t="s">
        <v>430</v>
      </c>
      <c r="J126" s="8"/>
      <c r="K126" s="8"/>
      <c r="L126" s="8"/>
      <c r="M126" s="8"/>
      <c r="U126" s="4"/>
    </row>
    <row r="127" spans="1:204" s="5" customFormat="1" ht="19.55" thickBot="1">
      <c r="A127" s="263" t="s">
        <v>22</v>
      </c>
      <c r="B127" s="264"/>
      <c r="C127" s="264"/>
      <c r="D127" s="264"/>
      <c r="E127" s="264"/>
      <c r="F127" s="112">
        <f>SUM(F107:F121,F124:F126)</f>
        <v>278.55</v>
      </c>
      <c r="G127" s="65">
        <f>SUM(G108:G121)</f>
        <v>0</v>
      </c>
      <c r="H127" s="56"/>
      <c r="I127" s="57"/>
      <c r="J127" s="8"/>
      <c r="K127" s="8"/>
      <c r="L127" s="8"/>
      <c r="M127" s="8"/>
      <c r="U127" s="4"/>
    </row>
    <row r="128" spans="1:204" s="5" customFormat="1" ht="20.9">
      <c r="A128" s="253" t="s">
        <v>284</v>
      </c>
      <c r="B128" s="253"/>
      <c r="C128" s="253"/>
      <c r="D128" s="253"/>
      <c r="E128" s="253"/>
      <c r="F128" s="254"/>
      <c r="G128" s="253"/>
      <c r="H128" s="253"/>
      <c r="I128" s="253"/>
      <c r="J128" s="7"/>
      <c r="K128" s="7"/>
      <c r="L128" s="7"/>
      <c r="M128" s="7"/>
    </row>
    <row r="129" spans="1:204" ht="20.9">
      <c r="A129" s="255" t="s">
        <v>2</v>
      </c>
      <c r="B129" s="256"/>
      <c r="C129" s="256"/>
      <c r="D129" s="256"/>
      <c r="E129" s="256"/>
      <c r="F129" s="256"/>
      <c r="G129" s="256"/>
      <c r="H129" s="256"/>
      <c r="I129" s="257"/>
      <c r="J129" s="24"/>
      <c r="K129" s="24"/>
      <c r="L129" s="24"/>
      <c r="M129" s="24"/>
      <c r="AG129" s="22"/>
    </row>
    <row r="130" spans="1:204" ht="32.299999999999997">
      <c r="A130" s="54" t="s">
        <v>29</v>
      </c>
      <c r="B130" s="58" t="s">
        <v>3</v>
      </c>
      <c r="C130" s="58" t="s">
        <v>0</v>
      </c>
      <c r="D130" s="58" t="s">
        <v>148</v>
      </c>
      <c r="E130" s="58" t="s">
        <v>23</v>
      </c>
      <c r="F130" s="58" t="s">
        <v>1</v>
      </c>
      <c r="G130" s="58" t="s">
        <v>20</v>
      </c>
      <c r="H130" s="58" t="s">
        <v>21</v>
      </c>
      <c r="I130" s="58" t="s">
        <v>19</v>
      </c>
      <c r="J130" s="24"/>
      <c r="K130" s="24"/>
      <c r="L130" s="24"/>
      <c r="M130" s="24"/>
      <c r="AG130" s="22"/>
    </row>
    <row r="131" spans="1:204" s="22" customFormat="1">
      <c r="A131" s="17" t="s">
        <v>71</v>
      </c>
      <c r="B131" s="17" t="s">
        <v>342</v>
      </c>
      <c r="C131" s="17" t="s">
        <v>126</v>
      </c>
      <c r="D131" s="17" t="s">
        <v>127</v>
      </c>
      <c r="E131" s="23" t="s">
        <v>128</v>
      </c>
      <c r="F131" s="23">
        <v>20</v>
      </c>
      <c r="G131" s="60"/>
      <c r="H131" s="60"/>
      <c r="I131" s="17" t="s">
        <v>254</v>
      </c>
      <c r="J131" s="16"/>
      <c r="K131" s="16"/>
      <c r="L131" s="16"/>
      <c r="M131" s="16"/>
    </row>
    <row r="132" spans="1:204" s="27" customFormat="1">
      <c r="A132" s="61" t="s">
        <v>28</v>
      </c>
      <c r="B132" s="17" t="s">
        <v>332</v>
      </c>
      <c r="C132" s="17" t="s">
        <v>188</v>
      </c>
      <c r="D132" s="17" t="s">
        <v>243</v>
      </c>
      <c r="E132" s="23" t="s">
        <v>26</v>
      </c>
      <c r="F132" s="23">
        <v>10</v>
      </c>
      <c r="G132" s="23"/>
      <c r="H132" s="23"/>
      <c r="I132" s="17"/>
      <c r="J132" s="16" t="s">
        <v>287</v>
      </c>
      <c r="K132" s="16"/>
      <c r="L132" s="16"/>
      <c r="M132" s="28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</row>
    <row r="133" spans="1:204">
      <c r="A133" s="17" t="s">
        <v>71</v>
      </c>
      <c r="B133" s="17" t="s">
        <v>343</v>
      </c>
      <c r="C133" s="17" t="s">
        <v>110</v>
      </c>
      <c r="D133" s="17" t="s">
        <v>101</v>
      </c>
      <c r="E133" s="23" t="s">
        <v>26</v>
      </c>
      <c r="F133" s="23">
        <v>5</v>
      </c>
      <c r="G133" s="60"/>
      <c r="H133" s="60"/>
      <c r="I133" s="63"/>
      <c r="J133" s="24"/>
      <c r="K133" s="24"/>
      <c r="L133" s="24"/>
      <c r="M133" s="24"/>
    </row>
    <row r="134" spans="1:204">
      <c r="A134" s="17" t="s">
        <v>71</v>
      </c>
      <c r="B134" s="17" t="s">
        <v>343</v>
      </c>
      <c r="C134" s="17" t="s">
        <v>110</v>
      </c>
      <c r="D134" s="17" t="s">
        <v>102</v>
      </c>
      <c r="E134" s="23" t="s">
        <v>26</v>
      </c>
      <c r="F134" s="23">
        <v>5</v>
      </c>
      <c r="G134" s="60"/>
      <c r="H134" s="60"/>
      <c r="I134" s="63"/>
      <c r="J134" s="24"/>
      <c r="K134" s="24"/>
      <c r="L134" s="24"/>
      <c r="M134" s="24"/>
    </row>
    <row r="135" spans="1:204" s="4" customFormat="1">
      <c r="A135" s="17" t="s">
        <v>71</v>
      </c>
      <c r="B135" s="17" t="s">
        <v>344</v>
      </c>
      <c r="C135" s="17" t="s">
        <v>106</v>
      </c>
      <c r="D135" s="17" t="s">
        <v>120</v>
      </c>
      <c r="E135" s="23" t="s">
        <v>27</v>
      </c>
      <c r="F135" s="23">
        <v>6</v>
      </c>
      <c r="G135" s="60"/>
      <c r="H135" s="60"/>
      <c r="I135" s="63"/>
      <c r="J135" s="8"/>
      <c r="K135" s="8"/>
      <c r="L135" s="8"/>
      <c r="M135" s="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04" s="4" customFormat="1">
      <c r="A136" s="17" t="s">
        <v>71</v>
      </c>
      <c r="B136" s="17" t="s">
        <v>344</v>
      </c>
      <c r="C136" s="17" t="s">
        <v>106</v>
      </c>
      <c r="D136" s="17" t="s">
        <v>105</v>
      </c>
      <c r="E136" s="23" t="s">
        <v>27</v>
      </c>
      <c r="F136" s="23">
        <v>6</v>
      </c>
      <c r="G136" s="60"/>
      <c r="H136" s="60"/>
      <c r="I136" s="63"/>
      <c r="J136" s="8"/>
      <c r="K136" s="8"/>
      <c r="L136" s="8"/>
      <c r="M136" s="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04">
      <c r="A137" s="17" t="s">
        <v>71</v>
      </c>
      <c r="B137" s="17" t="s">
        <v>344</v>
      </c>
      <c r="C137" s="17" t="s">
        <v>106</v>
      </c>
      <c r="D137" s="17" t="s">
        <v>121</v>
      </c>
      <c r="E137" s="23" t="s">
        <v>27</v>
      </c>
      <c r="F137" s="23">
        <v>8</v>
      </c>
      <c r="G137" s="60"/>
      <c r="H137" s="60"/>
      <c r="I137" s="63"/>
      <c r="J137" s="24"/>
      <c r="K137" s="24"/>
      <c r="L137" s="24"/>
      <c r="M137" s="24"/>
    </row>
    <row r="138" spans="1:204">
      <c r="A138" s="61" t="s">
        <v>28</v>
      </c>
      <c r="B138" s="17" t="s">
        <v>345</v>
      </c>
      <c r="C138" s="17" t="s">
        <v>200</v>
      </c>
      <c r="D138" s="17" t="s">
        <v>201</v>
      </c>
      <c r="E138" s="23" t="s">
        <v>94</v>
      </c>
      <c r="F138" s="23">
        <v>5</v>
      </c>
      <c r="G138" s="23"/>
      <c r="H138" s="23"/>
      <c r="I138" s="17"/>
      <c r="J138" s="24"/>
      <c r="K138" s="24"/>
      <c r="L138" s="24"/>
      <c r="M138" s="24"/>
    </row>
    <row r="139" spans="1:204" s="27" customFormat="1">
      <c r="A139" s="61"/>
      <c r="B139" s="17" t="s">
        <v>305</v>
      </c>
      <c r="C139" s="17" t="s">
        <v>302</v>
      </c>
      <c r="D139" s="17" t="s">
        <v>307</v>
      </c>
      <c r="E139" s="23" t="s">
        <v>94</v>
      </c>
      <c r="F139" s="23">
        <v>12</v>
      </c>
      <c r="G139" s="23"/>
      <c r="H139" s="23"/>
      <c r="I139" s="17"/>
      <c r="J139" s="22"/>
      <c r="K139" s="22"/>
      <c r="L139" s="22"/>
      <c r="M139" s="22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</row>
    <row r="140" spans="1:204" s="27" customFormat="1">
      <c r="A140" s="61" t="s">
        <v>28</v>
      </c>
      <c r="B140" s="17" t="s">
        <v>346</v>
      </c>
      <c r="C140" s="17" t="s">
        <v>202</v>
      </c>
      <c r="D140" s="17" t="s">
        <v>134</v>
      </c>
      <c r="E140" s="23" t="s">
        <v>72</v>
      </c>
      <c r="F140" s="23">
        <v>10</v>
      </c>
      <c r="G140" s="23"/>
      <c r="H140" s="23"/>
      <c r="I140" s="17"/>
      <c r="J140" s="16" t="s">
        <v>288</v>
      </c>
      <c r="K140" s="16"/>
      <c r="L140" s="16"/>
      <c r="M140" s="28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</row>
    <row r="141" spans="1:204" s="27" customFormat="1">
      <c r="A141" s="61" t="s">
        <v>28</v>
      </c>
      <c r="B141" s="81" t="s">
        <v>322</v>
      </c>
      <c r="C141" s="17" t="s">
        <v>203</v>
      </c>
      <c r="D141" s="17" t="s">
        <v>390</v>
      </c>
      <c r="E141" s="78" t="s">
        <v>93</v>
      </c>
      <c r="F141" s="78">
        <v>1</v>
      </c>
      <c r="G141" s="78"/>
      <c r="H141" s="78"/>
      <c r="I141" s="17"/>
      <c r="J141" s="16" t="s">
        <v>289</v>
      </c>
      <c r="K141" s="16"/>
      <c r="L141" s="16"/>
      <c r="M141" s="28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</row>
    <row r="142" spans="1:204" s="27" customFormat="1">
      <c r="A142" s="61" t="s">
        <v>28</v>
      </c>
      <c r="B142" s="17" t="s">
        <v>347</v>
      </c>
      <c r="C142" s="17" t="s">
        <v>204</v>
      </c>
      <c r="D142" s="17" t="s">
        <v>244</v>
      </c>
      <c r="E142" s="23" t="s">
        <v>93</v>
      </c>
      <c r="F142" s="23">
        <v>10</v>
      </c>
      <c r="G142" s="23"/>
      <c r="H142" s="23"/>
      <c r="I142" s="17" t="s">
        <v>261</v>
      </c>
      <c r="J142" s="16" t="s">
        <v>290</v>
      </c>
      <c r="K142" s="16"/>
      <c r="L142" s="16"/>
      <c r="M142" s="28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</row>
    <row r="143" spans="1:204" s="22" customFormat="1">
      <c r="A143" s="61" t="s">
        <v>28</v>
      </c>
      <c r="B143" s="71" t="s">
        <v>228</v>
      </c>
      <c r="C143" s="7" t="s">
        <v>403</v>
      </c>
      <c r="D143" s="7" t="s">
        <v>404</v>
      </c>
      <c r="E143" s="74" t="s">
        <v>93</v>
      </c>
      <c r="F143" s="74">
        <v>25</v>
      </c>
      <c r="G143" s="7"/>
      <c r="H143" s="7"/>
      <c r="I143" s="258" t="s">
        <v>405</v>
      </c>
      <c r="J143" s="16"/>
      <c r="K143" s="16"/>
      <c r="L143" s="16"/>
      <c r="M143" s="28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</row>
    <row r="144" spans="1:204" s="22" customFormat="1">
      <c r="A144" s="61" t="s">
        <v>28</v>
      </c>
      <c r="B144" s="73" t="s">
        <v>228</v>
      </c>
      <c r="C144" s="7" t="s">
        <v>403</v>
      </c>
      <c r="D144" s="7" t="s">
        <v>406</v>
      </c>
      <c r="E144" s="74" t="s">
        <v>93</v>
      </c>
      <c r="F144" s="74">
        <v>45</v>
      </c>
      <c r="G144" s="7"/>
      <c r="H144" s="74"/>
      <c r="I144" s="259"/>
      <c r="J144" s="16"/>
      <c r="K144" s="16"/>
      <c r="L144" s="16"/>
      <c r="M144" s="28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</row>
    <row r="145" spans="1:204" s="22" customFormat="1">
      <c r="A145" s="61" t="s">
        <v>28</v>
      </c>
      <c r="B145" s="17" t="s">
        <v>348</v>
      </c>
      <c r="C145" s="17" t="s">
        <v>207</v>
      </c>
      <c r="D145" s="17" t="s">
        <v>208</v>
      </c>
      <c r="E145" s="23" t="s">
        <v>93</v>
      </c>
      <c r="F145" s="23"/>
      <c r="G145" s="23"/>
      <c r="H145" s="23"/>
      <c r="I145" s="17" t="s">
        <v>242</v>
      </c>
      <c r="J145" s="16"/>
      <c r="K145" s="16"/>
      <c r="L145" s="16"/>
      <c r="M145" s="28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</row>
    <row r="146" spans="1:204" s="22" customFormat="1">
      <c r="A146" s="61" t="s">
        <v>28</v>
      </c>
      <c r="B146" s="17" t="s">
        <v>348</v>
      </c>
      <c r="C146" s="17" t="s">
        <v>207</v>
      </c>
      <c r="D146" s="17" t="s">
        <v>209</v>
      </c>
      <c r="E146" s="23" t="s">
        <v>93</v>
      </c>
      <c r="F146" s="23"/>
      <c r="G146" s="23"/>
      <c r="H146" s="23"/>
      <c r="I146" s="17" t="s">
        <v>262</v>
      </c>
      <c r="J146" s="16"/>
      <c r="K146" s="16"/>
      <c r="L146" s="16"/>
      <c r="M146" s="28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</row>
    <row r="147" spans="1:204" s="22" customFormat="1">
      <c r="A147" s="61" t="s">
        <v>28</v>
      </c>
      <c r="B147" s="17" t="s">
        <v>348</v>
      </c>
      <c r="C147" s="17" t="s">
        <v>207</v>
      </c>
      <c r="D147" s="17" t="s">
        <v>210</v>
      </c>
      <c r="E147" s="23" t="s">
        <v>93</v>
      </c>
      <c r="F147" s="23">
        <v>50</v>
      </c>
      <c r="G147" s="23"/>
      <c r="H147" s="23"/>
      <c r="I147" s="17" t="s">
        <v>263</v>
      </c>
      <c r="J147" s="16"/>
      <c r="K147" s="16"/>
      <c r="L147" s="16"/>
      <c r="M147" s="28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</row>
    <row r="148" spans="1:204" s="22" customFormat="1">
      <c r="A148" s="61" t="s">
        <v>28</v>
      </c>
      <c r="B148" s="17" t="s">
        <v>322</v>
      </c>
      <c r="C148" s="17" t="s">
        <v>211</v>
      </c>
      <c r="D148" s="17" t="s">
        <v>212</v>
      </c>
      <c r="E148" s="23" t="s">
        <v>93</v>
      </c>
      <c r="F148" s="23">
        <v>5</v>
      </c>
      <c r="G148" s="23"/>
      <c r="H148" s="23"/>
      <c r="I148" s="17" t="s">
        <v>205</v>
      </c>
      <c r="J148" s="16"/>
      <c r="K148" s="16"/>
      <c r="L148" s="16"/>
      <c r="M148" s="28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</row>
    <row r="149" spans="1:204" s="22" customFormat="1">
      <c r="A149" s="61" t="s">
        <v>28</v>
      </c>
      <c r="B149" s="17" t="s">
        <v>349</v>
      </c>
      <c r="C149" s="17" t="s">
        <v>213</v>
      </c>
      <c r="D149" s="17" t="s">
        <v>304</v>
      </c>
      <c r="E149" s="23" t="s">
        <v>93</v>
      </c>
      <c r="F149" s="23">
        <v>10</v>
      </c>
      <c r="G149" s="23"/>
      <c r="H149" s="23"/>
      <c r="I149" s="17" t="s">
        <v>245</v>
      </c>
      <c r="J149" s="16"/>
      <c r="K149" s="16"/>
      <c r="L149" s="16"/>
      <c r="M149" s="28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</row>
    <row r="150" spans="1:204" s="5" customFormat="1">
      <c r="A150" s="61" t="s">
        <v>28</v>
      </c>
      <c r="B150" s="17" t="s">
        <v>350</v>
      </c>
      <c r="C150" s="17" t="s">
        <v>214</v>
      </c>
      <c r="D150" s="17" t="s">
        <v>84</v>
      </c>
      <c r="E150" s="23" t="s">
        <v>93</v>
      </c>
      <c r="F150" s="23">
        <v>13</v>
      </c>
      <c r="G150" s="23"/>
      <c r="H150" s="23"/>
      <c r="I150" s="17"/>
      <c r="J150" s="7"/>
      <c r="K150" s="7"/>
      <c r="L150" s="7"/>
      <c r="M150" s="77"/>
    </row>
    <row r="151" spans="1:204" s="5" customFormat="1">
      <c r="A151" s="61" t="s">
        <v>28</v>
      </c>
      <c r="B151" s="17" t="s">
        <v>350</v>
      </c>
      <c r="C151" s="17" t="s">
        <v>214</v>
      </c>
      <c r="D151" s="17" t="s">
        <v>215</v>
      </c>
      <c r="E151" s="23" t="s">
        <v>93</v>
      </c>
      <c r="F151" s="271">
        <v>39</v>
      </c>
      <c r="G151" s="23"/>
      <c r="H151" s="23"/>
      <c r="I151" s="17" t="s">
        <v>242</v>
      </c>
      <c r="J151" s="7"/>
      <c r="K151" s="7"/>
      <c r="L151" s="7"/>
      <c r="M151" s="77"/>
    </row>
    <row r="152" spans="1:204" s="22" customFormat="1">
      <c r="A152" s="61" t="s">
        <v>28</v>
      </c>
      <c r="B152" s="17" t="s">
        <v>323</v>
      </c>
      <c r="C152" s="17" t="s">
        <v>216</v>
      </c>
      <c r="D152" s="17" t="s">
        <v>217</v>
      </c>
      <c r="E152" s="23" t="s">
        <v>93</v>
      </c>
      <c r="F152" s="272"/>
      <c r="G152" s="23"/>
      <c r="H152" s="23"/>
      <c r="I152" s="17" t="s">
        <v>196</v>
      </c>
      <c r="J152" s="16"/>
      <c r="K152" s="16"/>
      <c r="L152" s="16"/>
      <c r="M152" s="28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</row>
    <row r="153" spans="1:204" s="22" customFormat="1">
      <c r="A153" s="61" t="s">
        <v>28</v>
      </c>
      <c r="B153" s="17" t="s">
        <v>323</v>
      </c>
      <c r="C153" s="17" t="s">
        <v>216</v>
      </c>
      <c r="D153" s="17" t="s">
        <v>218</v>
      </c>
      <c r="E153" s="23" t="s">
        <v>93</v>
      </c>
      <c r="F153" s="66">
        <v>5</v>
      </c>
      <c r="G153" s="23"/>
      <c r="H153" s="23"/>
      <c r="I153" s="17"/>
      <c r="J153" s="16"/>
      <c r="K153" s="16"/>
      <c r="L153" s="16"/>
      <c r="M153" s="28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</row>
    <row r="154" spans="1:204" s="22" customFormat="1" ht="20.9">
      <c r="A154" s="255" t="s">
        <v>30</v>
      </c>
      <c r="B154" s="256"/>
      <c r="C154" s="256"/>
      <c r="D154" s="256"/>
      <c r="E154" s="256"/>
      <c r="F154" s="256"/>
      <c r="G154" s="256"/>
      <c r="H154" s="256"/>
      <c r="I154" s="257"/>
      <c r="J154" s="16"/>
      <c r="K154" s="16"/>
      <c r="L154" s="16"/>
      <c r="M154" s="28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</row>
    <row r="155" spans="1:204" s="22" customFormat="1" ht="32.299999999999997">
      <c r="A155" s="54" t="s">
        <v>29</v>
      </c>
      <c r="B155" s="54" t="s">
        <v>3</v>
      </c>
      <c r="C155" s="54" t="s">
        <v>0</v>
      </c>
      <c r="D155" s="54" t="s">
        <v>148</v>
      </c>
      <c r="E155" s="54"/>
      <c r="F155" s="58" t="s">
        <v>1</v>
      </c>
      <c r="G155" s="54" t="s">
        <v>20</v>
      </c>
      <c r="H155" s="54" t="s">
        <v>21</v>
      </c>
      <c r="I155" s="54" t="s">
        <v>19</v>
      </c>
      <c r="J155" s="16"/>
      <c r="K155" s="16"/>
      <c r="L155" s="16"/>
      <c r="M155" s="28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</row>
    <row r="156" spans="1:204" s="22" customFormat="1" ht="16.149999999999999">
      <c r="A156" s="107" t="s">
        <v>63</v>
      </c>
      <c r="B156" s="107" t="s">
        <v>192</v>
      </c>
      <c r="C156" s="107" t="s">
        <v>37</v>
      </c>
      <c r="D156" s="107" t="s">
        <v>52</v>
      </c>
      <c r="E156" s="108" t="s">
        <v>125</v>
      </c>
      <c r="F156" s="109">
        <v>5.6</v>
      </c>
      <c r="G156" s="101"/>
      <c r="H156" s="101"/>
      <c r="I156" s="101"/>
      <c r="J156" s="16"/>
      <c r="K156" s="16"/>
      <c r="L156" s="16"/>
      <c r="M156" s="28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</row>
    <row r="157" spans="1:204" s="22" customFormat="1">
      <c r="A157" s="79" t="s">
        <v>31</v>
      </c>
      <c r="B157" s="71" t="s">
        <v>4</v>
      </c>
      <c r="C157" s="71" t="s">
        <v>37</v>
      </c>
      <c r="D157" s="71" t="s">
        <v>52</v>
      </c>
      <c r="E157" s="74" t="s">
        <v>125</v>
      </c>
      <c r="F157" s="74">
        <v>10</v>
      </c>
      <c r="G157" s="74"/>
      <c r="H157" s="74"/>
      <c r="I157" s="74"/>
      <c r="J157" s="16"/>
      <c r="K157" s="16"/>
      <c r="L157" s="16"/>
      <c r="M157" s="28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</row>
    <row r="158" spans="1:204" s="22" customFormat="1" ht="14.15" thickBot="1">
      <c r="A158" s="79" t="s">
        <v>428</v>
      </c>
      <c r="B158" s="95" t="s">
        <v>429</v>
      </c>
      <c r="C158" s="95" t="s">
        <v>37</v>
      </c>
      <c r="D158" s="95" t="s">
        <v>52</v>
      </c>
      <c r="E158" s="96" t="s">
        <v>125</v>
      </c>
      <c r="F158" s="97">
        <v>0.95</v>
      </c>
      <c r="G158" s="86"/>
      <c r="H158" s="87"/>
      <c r="I158" s="17" t="s">
        <v>430</v>
      </c>
      <c r="J158" s="16"/>
      <c r="K158" s="16"/>
      <c r="L158" s="16"/>
      <c r="M158" s="28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</row>
    <row r="159" spans="1:204" s="22" customFormat="1" ht="19.55" thickBot="1">
      <c r="A159" s="263" t="s">
        <v>22</v>
      </c>
      <c r="B159" s="264"/>
      <c r="C159" s="264"/>
      <c r="D159" s="264"/>
      <c r="E159" s="264"/>
      <c r="F159" s="112">
        <f>SUM(F131:F153,F156:F158)</f>
        <v>306.55</v>
      </c>
      <c r="G159" s="65">
        <f>SUM(G140:G153)</f>
        <v>0</v>
      </c>
      <c r="H159" s="56"/>
      <c r="I159" s="57"/>
      <c r="J159" s="16"/>
      <c r="K159" s="16"/>
      <c r="L159" s="16"/>
      <c r="M159" s="28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</row>
    <row r="160" spans="1:204" s="22" customFormat="1">
      <c r="A160" s="20"/>
      <c r="B160" s="20"/>
      <c r="C160" s="20"/>
      <c r="D160" s="20"/>
      <c r="E160" s="20"/>
      <c r="F160" s="20"/>
      <c r="G160" s="29"/>
      <c r="H160" s="21"/>
      <c r="I160" s="21"/>
      <c r="J160" s="16"/>
      <c r="K160" s="16"/>
      <c r="L160" s="16"/>
      <c r="M160" s="28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</row>
    <row r="161" spans="1:33">
      <c r="A161" s="20"/>
      <c r="B161" s="20"/>
      <c r="G161" s="29"/>
      <c r="J161" s="24"/>
      <c r="K161" s="24"/>
      <c r="L161" s="24"/>
      <c r="M161" s="24"/>
      <c r="AG161" s="22"/>
    </row>
    <row r="162" spans="1:33">
      <c r="A162" s="20"/>
      <c r="B162" s="20"/>
      <c r="C162" s="20"/>
      <c r="E162" s="20"/>
      <c r="F162" s="20"/>
      <c r="G162" s="29"/>
      <c r="J162" s="24"/>
      <c r="K162" s="24"/>
      <c r="L162" s="24"/>
      <c r="M162" s="24"/>
      <c r="AG162" s="22"/>
    </row>
    <row r="163" spans="1:33" s="22" customFormat="1">
      <c r="A163" s="20"/>
      <c r="B163" s="20"/>
      <c r="C163" s="20"/>
      <c r="D163" s="20"/>
      <c r="E163" s="20"/>
      <c r="F163" s="20"/>
      <c r="G163" s="29"/>
      <c r="H163" s="21"/>
      <c r="I163" s="21"/>
      <c r="J163" s="16"/>
      <c r="K163" s="16"/>
      <c r="L163" s="16"/>
      <c r="M163" s="16"/>
    </row>
    <row r="164" spans="1:33" s="5" customFormat="1">
      <c r="A164" s="30"/>
      <c r="B164" s="20"/>
      <c r="C164" s="20"/>
      <c r="D164" s="20"/>
      <c r="E164" s="20"/>
      <c r="F164" s="20"/>
      <c r="G164" s="29"/>
      <c r="H164" s="21"/>
      <c r="I164" s="21"/>
      <c r="J164" s="7"/>
      <c r="K164" s="7"/>
      <c r="L164" s="7"/>
      <c r="M164" s="7"/>
    </row>
    <row r="165" spans="1:33" s="5" customFormat="1">
      <c r="A165" s="20"/>
      <c r="B165" s="20"/>
      <c r="C165" s="20"/>
      <c r="D165" s="20"/>
      <c r="E165" s="20"/>
      <c r="F165" s="20"/>
      <c r="G165" s="29"/>
      <c r="H165" s="21"/>
      <c r="I165" s="21"/>
      <c r="J165" s="7"/>
      <c r="K165" s="7"/>
      <c r="L165" s="7"/>
      <c r="M165" s="7"/>
    </row>
    <row r="166" spans="1:33">
      <c r="A166" s="20"/>
      <c r="B166" s="20"/>
      <c r="C166" s="20"/>
      <c r="D166" s="20"/>
      <c r="E166" s="266"/>
      <c r="F166" s="20"/>
      <c r="G166" s="29"/>
      <c r="J166" s="24"/>
      <c r="K166" s="24"/>
      <c r="L166" s="24"/>
      <c r="M166" s="24"/>
    </row>
    <row r="167" spans="1:33">
      <c r="A167" s="20"/>
      <c r="B167" s="20"/>
      <c r="C167" s="20"/>
      <c r="D167" s="20"/>
      <c r="E167" s="266"/>
      <c r="F167" s="20"/>
      <c r="G167" s="29"/>
    </row>
    <row r="168" spans="1:33">
      <c r="A168" s="20"/>
      <c r="B168" s="20"/>
      <c r="C168" s="20"/>
      <c r="D168" s="20"/>
      <c r="E168" s="20"/>
      <c r="F168" s="20"/>
      <c r="G168" s="29"/>
    </row>
    <row r="169" spans="1:33">
      <c r="A169" s="20"/>
      <c r="B169" s="20"/>
      <c r="C169" s="20"/>
      <c r="D169" s="20"/>
      <c r="E169" s="20"/>
      <c r="F169" s="20"/>
      <c r="G169" s="29"/>
    </row>
    <row r="170" spans="1:33">
      <c r="A170" s="20"/>
      <c r="B170" s="20"/>
      <c r="C170" s="20"/>
      <c r="D170" s="20"/>
      <c r="E170" s="20"/>
      <c r="F170" s="20"/>
      <c r="G170" s="29"/>
    </row>
    <row r="171" spans="1:33">
      <c r="A171" s="20"/>
      <c r="B171" s="20"/>
      <c r="C171" s="20"/>
      <c r="D171" s="20"/>
      <c r="E171" s="20"/>
      <c r="F171" s="20"/>
      <c r="G171" s="29"/>
    </row>
    <row r="172" spans="1:33">
      <c r="A172" s="20"/>
      <c r="B172" s="20"/>
      <c r="C172" s="20"/>
      <c r="D172" s="20"/>
      <c r="E172" s="20"/>
      <c r="F172" s="20"/>
      <c r="G172" s="29"/>
    </row>
    <row r="173" spans="1:33">
      <c r="A173" s="20"/>
      <c r="B173" s="20"/>
      <c r="C173" s="20"/>
      <c r="D173" s="20"/>
      <c r="E173" s="20"/>
      <c r="F173" s="20"/>
      <c r="G173" s="29"/>
    </row>
    <row r="174" spans="1:33">
      <c r="A174" s="20"/>
      <c r="B174" s="20"/>
      <c r="C174" s="20"/>
      <c r="D174" s="20"/>
      <c r="E174" s="20"/>
      <c r="F174" s="20"/>
      <c r="G174" s="29"/>
    </row>
    <row r="175" spans="1:33">
      <c r="A175" s="20"/>
      <c r="B175" s="20"/>
      <c r="C175" s="20"/>
      <c r="D175" s="20"/>
      <c r="E175" s="20"/>
      <c r="F175" s="20"/>
      <c r="G175" s="20"/>
    </row>
  </sheetData>
  <mergeCells count="39">
    <mergeCell ref="A159:E159"/>
    <mergeCell ref="A79:E79"/>
    <mergeCell ref="E166:E167"/>
    <mergeCell ref="A128:I128"/>
    <mergeCell ref="A129:I129"/>
    <mergeCell ref="A80:I80"/>
    <mergeCell ref="A104:I104"/>
    <mergeCell ref="A105:I105"/>
    <mergeCell ref="A81:I81"/>
    <mergeCell ref="F108:F109"/>
    <mergeCell ref="F151:F152"/>
    <mergeCell ref="A98:I98"/>
    <mergeCell ref="A103:E103"/>
    <mergeCell ref="F118:F119"/>
    <mergeCell ref="A122:I122"/>
    <mergeCell ref="A127:E127"/>
    <mergeCell ref="I143:I144"/>
    <mergeCell ref="A154:I154"/>
    <mergeCell ref="A1:I1"/>
    <mergeCell ref="A2:I2"/>
    <mergeCell ref="A19:E19"/>
    <mergeCell ref="A34:I34"/>
    <mergeCell ref="A42:I42"/>
    <mergeCell ref="A32:E32"/>
    <mergeCell ref="A33:I33"/>
    <mergeCell ref="A72:I72"/>
    <mergeCell ref="A68:I68"/>
    <mergeCell ref="A67:I67"/>
    <mergeCell ref="A50:I50"/>
    <mergeCell ref="A49:E49"/>
    <mergeCell ref="A51:I51"/>
    <mergeCell ref="A59:I59"/>
    <mergeCell ref="A66:E66"/>
    <mergeCell ref="J2:K2"/>
    <mergeCell ref="L2:M2"/>
    <mergeCell ref="A20:I20"/>
    <mergeCell ref="A21:I21"/>
    <mergeCell ref="A25:I25"/>
    <mergeCell ref="A14:I14"/>
  </mergeCells>
  <phoneticPr fontId="2" type="noConversion"/>
  <pageMargins left="0.74803149606299213" right="5.0787401574803148" top="0.98425196850393704" bottom="0.98425196850393704" header="0.51181102362204722" footer="0.51181102362204722"/>
  <pageSetup paperSize="9" orientation="landscape" verticalDpi="300" r:id="rId1"/>
  <headerFooter alignWithMargins="0"/>
  <rowBreaks count="3" manualBreakCount="3">
    <brk id="36" max="16383" man="1"/>
    <brk id="70" max="9" man="1"/>
    <brk id="109" max="16383" man="1"/>
  </rowBreaks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7"/>
  </sheetPr>
  <dimension ref="A1:N198"/>
  <sheetViews>
    <sheetView view="pageBreakPreview" topLeftCell="A169" zoomScale="110" zoomScaleNormal="70" zoomScaleSheetLayoutView="110" workbookViewId="0">
      <selection activeCell="B206" sqref="B206"/>
    </sheetView>
  </sheetViews>
  <sheetFormatPr defaultColWidth="9.125" defaultRowHeight="13.5"/>
  <cols>
    <col min="1" max="1" width="21.875" style="1" bestFit="1" customWidth="1"/>
    <col min="2" max="2" width="18.625" style="2" bestFit="1" customWidth="1"/>
    <col min="3" max="3" width="16.375" style="2" customWidth="1"/>
    <col min="4" max="4" width="46.875" style="2" bestFit="1" customWidth="1"/>
    <col min="5" max="5" width="5.75" style="2" bestFit="1" customWidth="1"/>
    <col min="6" max="6" width="15.25" style="2" bestFit="1" customWidth="1"/>
    <col min="7" max="7" width="31.25" style="2" hidden="1" customWidth="1"/>
    <col min="8" max="8" width="28.375" style="2" hidden="1" customWidth="1"/>
    <col min="9" max="9" width="45.125" style="2" customWidth="1"/>
    <col min="10" max="10" width="6" style="4" hidden="1" customWidth="1"/>
    <col min="11" max="11" width="23.875" style="4" hidden="1" customWidth="1"/>
    <col min="12" max="12" width="6" style="4" hidden="1" customWidth="1"/>
    <col min="13" max="13" width="25.875" style="4" hidden="1" customWidth="1"/>
    <col min="14" max="15" width="0" style="1" hidden="1" customWidth="1"/>
    <col min="16" max="16384" width="9.125" style="1"/>
  </cols>
  <sheetData>
    <row r="1" spans="1:14" ht="20.2" customHeight="1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14" ht="20.2" customHeight="1">
      <c r="A2" s="275" t="s">
        <v>2</v>
      </c>
      <c r="B2" s="275"/>
      <c r="C2" s="275"/>
      <c r="D2" s="275"/>
      <c r="E2" s="275"/>
      <c r="F2" s="275"/>
      <c r="G2" s="275"/>
      <c r="H2" s="275"/>
      <c r="I2" s="275"/>
      <c r="J2" s="273" t="s">
        <v>264</v>
      </c>
      <c r="K2" s="274"/>
      <c r="L2" s="273" t="s">
        <v>265</v>
      </c>
      <c r="M2" s="274"/>
    </row>
    <row r="3" spans="1:14" s="3" customFormat="1" ht="32.299999999999997">
      <c r="A3" s="34" t="s">
        <v>29</v>
      </c>
      <c r="B3" s="34" t="s">
        <v>3</v>
      </c>
      <c r="C3" s="34" t="s">
        <v>0</v>
      </c>
      <c r="D3" s="34" t="s">
        <v>34</v>
      </c>
      <c r="E3" s="34" t="s">
        <v>23</v>
      </c>
      <c r="F3" s="34" t="s">
        <v>1</v>
      </c>
      <c r="G3" s="34" t="s">
        <v>20</v>
      </c>
      <c r="H3" s="34" t="s">
        <v>21</v>
      </c>
      <c r="I3" s="34" t="s">
        <v>19</v>
      </c>
      <c r="J3" s="6" t="s">
        <v>266</v>
      </c>
      <c r="K3" s="6" t="s">
        <v>267</v>
      </c>
      <c r="L3" s="6" t="s">
        <v>266</v>
      </c>
      <c r="M3" s="6" t="s">
        <v>268</v>
      </c>
    </row>
    <row r="4" spans="1:14" s="106" customFormat="1">
      <c r="A4" s="13" t="s">
        <v>28</v>
      </c>
      <c r="B4" s="17" t="s">
        <v>360</v>
      </c>
      <c r="C4" s="10" t="s">
        <v>441</v>
      </c>
      <c r="D4" s="10" t="s">
        <v>442</v>
      </c>
      <c r="E4" s="36" t="s">
        <v>24</v>
      </c>
      <c r="F4" s="36">
        <v>30</v>
      </c>
      <c r="G4" s="36"/>
      <c r="H4" s="36"/>
      <c r="I4" s="36"/>
      <c r="J4" s="105"/>
      <c r="K4" s="105"/>
      <c r="L4" s="105"/>
      <c r="M4" s="105"/>
    </row>
    <row r="5" spans="1:14">
      <c r="A5" s="13" t="s">
        <v>28</v>
      </c>
      <c r="B5" s="17" t="s">
        <v>361</v>
      </c>
      <c r="C5" s="10" t="s">
        <v>7</v>
      </c>
      <c r="D5" s="10" t="s">
        <v>423</v>
      </c>
      <c r="E5" s="36" t="s">
        <v>24</v>
      </c>
      <c r="F5" s="36">
        <v>3</v>
      </c>
      <c r="G5" s="36"/>
      <c r="H5" s="36"/>
      <c r="I5" s="36"/>
      <c r="J5" s="8"/>
      <c r="K5" s="8"/>
      <c r="L5" s="8"/>
      <c r="M5" s="8"/>
    </row>
    <row r="6" spans="1:14">
      <c r="A6" s="13" t="s">
        <v>28</v>
      </c>
      <c r="B6" s="17" t="s">
        <v>361</v>
      </c>
      <c r="C6" s="10" t="s">
        <v>421</v>
      </c>
      <c r="D6" s="10" t="s">
        <v>424</v>
      </c>
      <c r="E6" s="36" t="s">
        <v>24</v>
      </c>
      <c r="F6" s="36">
        <v>10</v>
      </c>
      <c r="G6" s="36"/>
      <c r="H6" s="36"/>
      <c r="I6" s="36"/>
      <c r="J6" s="8"/>
      <c r="K6" s="8"/>
      <c r="L6" s="8"/>
      <c r="M6" s="8"/>
    </row>
    <row r="7" spans="1:14">
      <c r="A7" s="13" t="s">
        <v>28</v>
      </c>
      <c r="B7" s="17" t="s">
        <v>361</v>
      </c>
      <c r="C7" s="10" t="s">
        <v>421</v>
      </c>
      <c r="D7" s="10" t="s">
        <v>426</v>
      </c>
      <c r="E7" s="36" t="s">
        <v>24</v>
      </c>
      <c r="F7" s="258">
        <v>10</v>
      </c>
      <c r="G7" s="36"/>
      <c r="H7" s="36"/>
      <c r="I7" s="13" t="s">
        <v>401</v>
      </c>
      <c r="J7" s="8"/>
      <c r="K7" s="8"/>
      <c r="L7" s="8"/>
      <c r="M7" s="8"/>
    </row>
    <row r="8" spans="1:14">
      <c r="A8" s="13" t="s">
        <v>28</v>
      </c>
      <c r="B8" s="17" t="s">
        <v>362</v>
      </c>
      <c r="C8" s="10" t="s">
        <v>422</v>
      </c>
      <c r="D8" s="10" t="s">
        <v>425</v>
      </c>
      <c r="E8" s="36" t="s">
        <v>24</v>
      </c>
      <c r="F8" s="259"/>
      <c r="G8" s="36"/>
      <c r="H8" s="36"/>
      <c r="I8" s="13" t="s">
        <v>427</v>
      </c>
      <c r="J8" s="8"/>
      <c r="K8" s="8"/>
      <c r="L8" s="8"/>
      <c r="M8" s="8"/>
    </row>
    <row r="9" spans="1:14" s="116" customFormat="1" ht="26.95">
      <c r="A9" s="17" t="s">
        <v>28</v>
      </c>
      <c r="B9" s="17" t="s">
        <v>362</v>
      </c>
      <c r="C9" s="19" t="s">
        <v>57</v>
      </c>
      <c r="D9" s="19" t="s">
        <v>380</v>
      </c>
      <c r="E9" s="110" t="s">
        <v>24</v>
      </c>
      <c r="F9" s="110">
        <v>10</v>
      </c>
      <c r="G9" s="110"/>
      <c r="H9" s="110"/>
      <c r="I9" s="17" t="s">
        <v>379</v>
      </c>
      <c r="J9" s="18"/>
      <c r="K9" s="18"/>
      <c r="L9" s="18"/>
      <c r="M9" s="18"/>
    </row>
    <row r="10" spans="1:14">
      <c r="A10" s="13" t="s">
        <v>28</v>
      </c>
      <c r="B10" s="17" t="s">
        <v>363</v>
      </c>
      <c r="C10" s="10" t="s">
        <v>246</v>
      </c>
      <c r="D10" s="10" t="s">
        <v>16</v>
      </c>
      <c r="E10" s="36" t="s">
        <v>24</v>
      </c>
      <c r="F10" s="36">
        <v>5</v>
      </c>
      <c r="G10" s="36"/>
      <c r="H10" s="36"/>
      <c r="I10" s="36"/>
      <c r="J10" s="8"/>
      <c r="K10" s="8"/>
      <c r="L10" s="8"/>
      <c r="M10" s="8"/>
    </row>
    <row r="11" spans="1:14">
      <c r="A11" s="13" t="s">
        <v>28</v>
      </c>
      <c r="B11" s="17" t="s">
        <v>364</v>
      </c>
      <c r="C11" s="10" t="s">
        <v>8</v>
      </c>
      <c r="D11" s="10" t="s">
        <v>9</v>
      </c>
      <c r="E11" s="36" t="s">
        <v>25</v>
      </c>
      <c r="F11" s="36">
        <v>15</v>
      </c>
      <c r="G11" s="36"/>
      <c r="H11" s="36"/>
      <c r="I11" s="36"/>
      <c r="J11" s="8"/>
      <c r="K11" s="8"/>
      <c r="L11" s="8"/>
      <c r="M11" s="8"/>
    </row>
    <row r="12" spans="1:14">
      <c r="A12" s="17" t="s">
        <v>28</v>
      </c>
      <c r="B12" s="17" t="s">
        <v>365</v>
      </c>
      <c r="C12" s="37" t="s">
        <v>443</v>
      </c>
      <c r="D12" s="37" t="s">
        <v>368</v>
      </c>
      <c r="E12" s="38" t="s">
        <v>25</v>
      </c>
      <c r="F12" s="38">
        <v>30</v>
      </c>
      <c r="G12" s="39">
        <v>30</v>
      </c>
      <c r="H12" s="39"/>
      <c r="I12" s="117" t="s">
        <v>144</v>
      </c>
      <c r="J12" s="31"/>
      <c r="K12" s="18"/>
      <c r="L12" s="18"/>
      <c r="M12" s="18"/>
      <c r="N12" s="18"/>
    </row>
    <row r="13" spans="1:14">
      <c r="A13" s="71" t="s">
        <v>28</v>
      </c>
      <c r="B13" s="71" t="s">
        <v>407</v>
      </c>
      <c r="C13" s="7" t="s">
        <v>408</v>
      </c>
      <c r="D13" s="7" t="s">
        <v>410</v>
      </c>
      <c r="E13" s="74" t="s">
        <v>25</v>
      </c>
      <c r="F13" s="74">
        <v>7</v>
      </c>
      <c r="G13" s="74" t="s">
        <v>409</v>
      </c>
      <c r="H13" s="74"/>
      <c r="I13" s="71" t="s">
        <v>409</v>
      </c>
      <c r="J13" s="7"/>
      <c r="K13" s="7"/>
      <c r="L13" s="7"/>
      <c r="M13" s="7"/>
    </row>
    <row r="14" spans="1:14">
      <c r="A14" s="13" t="s">
        <v>28</v>
      </c>
      <c r="B14" s="17" t="s">
        <v>310</v>
      </c>
      <c r="C14" s="10" t="s">
        <v>11</v>
      </c>
      <c r="D14" s="10" t="s">
        <v>12</v>
      </c>
      <c r="E14" s="36" t="s">
        <v>25</v>
      </c>
      <c r="F14" s="36">
        <v>10</v>
      </c>
      <c r="G14" s="36"/>
      <c r="H14" s="36"/>
      <c r="I14" s="36"/>
      <c r="J14" s="8"/>
      <c r="K14" s="8"/>
      <c r="L14" s="8"/>
      <c r="M14" s="8"/>
    </row>
    <row r="15" spans="1:14">
      <c r="A15" s="13" t="s">
        <v>28</v>
      </c>
      <c r="B15" s="17" t="s">
        <v>366</v>
      </c>
      <c r="C15" s="10" t="s">
        <v>13</v>
      </c>
      <c r="D15" s="10" t="s">
        <v>103</v>
      </c>
      <c r="E15" s="36" t="s">
        <v>25</v>
      </c>
      <c r="F15" s="36">
        <v>5</v>
      </c>
      <c r="G15" s="36"/>
      <c r="H15" s="36"/>
      <c r="I15" s="13" t="s">
        <v>54</v>
      </c>
      <c r="J15" s="8"/>
      <c r="K15" s="8"/>
      <c r="L15" s="8"/>
      <c r="M15" s="8"/>
    </row>
    <row r="16" spans="1:14">
      <c r="A16" s="13" t="s">
        <v>28</v>
      </c>
      <c r="B16" s="17" t="s">
        <v>366</v>
      </c>
      <c r="C16" s="10" t="s">
        <v>14</v>
      </c>
      <c r="D16" s="10" t="s">
        <v>101</v>
      </c>
      <c r="E16" s="36" t="s">
        <v>25</v>
      </c>
      <c r="F16" s="36">
        <v>5</v>
      </c>
      <c r="G16" s="36"/>
      <c r="H16" s="36"/>
      <c r="I16" s="13" t="s">
        <v>54</v>
      </c>
      <c r="J16" s="8"/>
      <c r="K16" s="8"/>
      <c r="L16" s="8"/>
      <c r="M16" s="8"/>
    </row>
    <row r="17" spans="1:13">
      <c r="A17" s="13" t="s">
        <v>28</v>
      </c>
      <c r="B17" s="17" t="s">
        <v>367</v>
      </c>
      <c r="C17" s="10" t="s">
        <v>15</v>
      </c>
      <c r="D17" s="10" t="s">
        <v>247</v>
      </c>
      <c r="E17" s="36" t="s">
        <v>27</v>
      </c>
      <c r="F17" s="36">
        <v>10</v>
      </c>
      <c r="G17" s="36"/>
      <c r="H17" s="36"/>
      <c r="I17" s="36"/>
      <c r="J17" s="7"/>
      <c r="K17" s="7"/>
      <c r="L17" s="7"/>
      <c r="M17" s="7"/>
    </row>
    <row r="18" spans="1:13">
      <c r="A18" s="13" t="s">
        <v>28</v>
      </c>
      <c r="B18" s="17" t="s">
        <v>329</v>
      </c>
      <c r="C18" s="10" t="s">
        <v>17</v>
      </c>
      <c r="D18" s="10" t="s">
        <v>18</v>
      </c>
      <c r="E18" s="36" t="s">
        <v>26</v>
      </c>
      <c r="F18" s="36">
        <v>40</v>
      </c>
      <c r="G18" s="36"/>
      <c r="H18" s="36"/>
      <c r="I18" s="36"/>
      <c r="J18" s="7"/>
      <c r="K18" s="7"/>
      <c r="L18" s="7"/>
      <c r="M18" s="7"/>
    </row>
    <row r="19" spans="1:13" ht="20.9">
      <c r="A19" s="275" t="s">
        <v>30</v>
      </c>
      <c r="B19" s="275"/>
      <c r="C19" s="275"/>
      <c r="D19" s="275"/>
      <c r="E19" s="275"/>
      <c r="F19" s="275"/>
      <c r="G19" s="275"/>
      <c r="H19" s="275"/>
      <c r="I19" s="275"/>
      <c r="J19" s="8"/>
      <c r="K19" s="8"/>
      <c r="L19" s="8"/>
      <c r="M19" s="8"/>
    </row>
    <row r="20" spans="1:13" s="3" customFormat="1" ht="32.299999999999997">
      <c r="A20" s="34" t="s">
        <v>29</v>
      </c>
      <c r="B20" s="34" t="s">
        <v>3</v>
      </c>
      <c r="C20" s="34" t="s">
        <v>0</v>
      </c>
      <c r="D20" s="34" t="s">
        <v>34</v>
      </c>
      <c r="E20" s="34" t="s">
        <v>23</v>
      </c>
      <c r="F20" s="34" t="s">
        <v>1</v>
      </c>
      <c r="G20" s="34" t="s">
        <v>20</v>
      </c>
      <c r="H20" s="34" t="s">
        <v>21</v>
      </c>
      <c r="I20" s="34" t="s">
        <v>19</v>
      </c>
      <c r="J20" s="8"/>
      <c r="K20" s="8"/>
      <c r="L20" s="8"/>
      <c r="M20" s="8"/>
    </row>
    <row r="21" spans="1:13" s="5" customFormat="1">
      <c r="A21" s="19" t="s">
        <v>158</v>
      </c>
      <c r="B21" s="17" t="s">
        <v>234</v>
      </c>
      <c r="C21" s="10" t="s">
        <v>37</v>
      </c>
      <c r="D21" s="10" t="s">
        <v>52</v>
      </c>
      <c r="E21" s="36" t="s">
        <v>125</v>
      </c>
      <c r="F21" s="36">
        <v>1.5</v>
      </c>
      <c r="G21" s="10"/>
      <c r="H21" s="10"/>
      <c r="I21" s="40"/>
      <c r="J21" s="7"/>
      <c r="K21" s="7"/>
      <c r="L21" s="7"/>
      <c r="M21" s="7"/>
    </row>
    <row r="22" spans="1:13" s="5" customFormat="1">
      <c r="A22" s="17" t="s">
        <v>251</v>
      </c>
      <c r="B22" s="17" t="s">
        <v>301</v>
      </c>
      <c r="C22" s="10" t="s">
        <v>37</v>
      </c>
      <c r="D22" s="10" t="s">
        <v>52</v>
      </c>
      <c r="E22" s="36" t="s">
        <v>125</v>
      </c>
      <c r="F22" s="41">
        <v>10</v>
      </c>
      <c r="G22" s="42"/>
      <c r="H22" s="42"/>
      <c r="I22" s="44"/>
      <c r="J22" s="7"/>
      <c r="K22" s="7"/>
      <c r="L22" s="7"/>
      <c r="M22" s="7"/>
    </row>
    <row r="23" spans="1:13" s="5" customFormat="1">
      <c r="A23" s="107" t="s">
        <v>63</v>
      </c>
      <c r="B23" s="107" t="s">
        <v>192</v>
      </c>
      <c r="C23" s="107" t="s">
        <v>37</v>
      </c>
      <c r="D23" s="107" t="s">
        <v>52</v>
      </c>
      <c r="E23" s="108" t="s">
        <v>125</v>
      </c>
      <c r="F23" s="109">
        <v>5.6</v>
      </c>
      <c r="G23" s="93"/>
      <c r="H23" s="93"/>
      <c r="I23" s="44"/>
      <c r="J23" s="7"/>
      <c r="K23" s="7"/>
      <c r="L23" s="7"/>
      <c r="M23" s="7"/>
    </row>
    <row r="24" spans="1:13" s="5" customFormat="1">
      <c r="A24" s="79" t="s">
        <v>31</v>
      </c>
      <c r="B24" s="71" t="s">
        <v>4</v>
      </c>
      <c r="C24" s="71" t="s">
        <v>37</v>
      </c>
      <c r="D24" s="71" t="s">
        <v>52</v>
      </c>
      <c r="E24" s="74" t="s">
        <v>125</v>
      </c>
      <c r="F24" s="74">
        <v>10</v>
      </c>
      <c r="G24" s="74"/>
      <c r="H24" s="74"/>
      <c r="I24" s="74"/>
      <c r="J24" s="7"/>
      <c r="K24" s="7"/>
      <c r="L24" s="7"/>
      <c r="M24" s="7"/>
    </row>
    <row r="25" spans="1:13" s="5" customFormat="1" ht="14.15" thickBot="1">
      <c r="A25" s="79" t="s">
        <v>428</v>
      </c>
      <c r="B25" s="95" t="s">
        <v>429</v>
      </c>
      <c r="C25" s="95" t="s">
        <v>37</v>
      </c>
      <c r="D25" s="95" t="s">
        <v>52</v>
      </c>
      <c r="E25" s="96" t="s">
        <v>125</v>
      </c>
      <c r="F25" s="97">
        <v>0.95</v>
      </c>
      <c r="G25" s="86"/>
      <c r="H25" s="87"/>
      <c r="I25" s="17" t="s">
        <v>430</v>
      </c>
      <c r="J25" s="7"/>
      <c r="K25" s="7"/>
      <c r="L25" s="7"/>
      <c r="M25" s="7"/>
    </row>
    <row r="26" spans="1:13" ht="19.55" thickBot="1">
      <c r="A26" s="277" t="s">
        <v>22</v>
      </c>
      <c r="B26" s="277"/>
      <c r="C26" s="277"/>
      <c r="D26" s="277"/>
      <c r="E26" s="278"/>
      <c r="F26" s="69">
        <f>SUM(F4:F18,F21:F25)</f>
        <v>218.04999999999998</v>
      </c>
      <c r="G26" s="68">
        <f>SUM(G4:G18)</f>
        <v>30</v>
      </c>
      <c r="H26" s="45">
        <f>SUM(H4:H18)</f>
        <v>0</v>
      </c>
      <c r="I26" s="46"/>
      <c r="J26" s="8"/>
      <c r="K26" s="8"/>
      <c r="L26" s="8"/>
      <c r="M26" s="8"/>
    </row>
    <row r="27" spans="1:13" ht="20.9">
      <c r="A27" s="276" t="s">
        <v>270</v>
      </c>
      <c r="B27" s="276"/>
      <c r="C27" s="276"/>
      <c r="D27" s="276"/>
      <c r="E27" s="276"/>
      <c r="F27" s="279"/>
      <c r="G27" s="276"/>
      <c r="H27" s="276"/>
      <c r="I27" s="276"/>
      <c r="J27" s="8"/>
      <c r="K27" s="8"/>
      <c r="L27" s="8"/>
      <c r="M27" s="8"/>
    </row>
    <row r="28" spans="1:13" ht="20.9">
      <c r="A28" s="275" t="s">
        <v>2</v>
      </c>
      <c r="B28" s="275"/>
      <c r="C28" s="275"/>
      <c r="D28" s="275"/>
      <c r="E28" s="275"/>
      <c r="F28" s="275"/>
      <c r="G28" s="275"/>
      <c r="H28" s="275"/>
      <c r="I28" s="275"/>
      <c r="J28" s="8"/>
      <c r="K28" s="8"/>
      <c r="L28" s="8"/>
      <c r="M28" s="8"/>
    </row>
    <row r="29" spans="1:13" s="3" customFormat="1" ht="32.299999999999997">
      <c r="A29" s="34" t="s">
        <v>29</v>
      </c>
      <c r="B29" s="34" t="s">
        <v>3</v>
      </c>
      <c r="C29" s="34" t="s">
        <v>0</v>
      </c>
      <c r="D29" s="34" t="s">
        <v>34</v>
      </c>
      <c r="E29" s="34" t="s">
        <v>23</v>
      </c>
      <c r="F29" s="34" t="s">
        <v>1</v>
      </c>
      <c r="G29" s="34" t="s">
        <v>20</v>
      </c>
      <c r="H29" s="34" t="s">
        <v>21</v>
      </c>
      <c r="I29" s="34" t="s">
        <v>19</v>
      </c>
      <c r="J29" s="8"/>
      <c r="K29" s="8"/>
      <c r="L29" s="8"/>
      <c r="M29" s="8"/>
    </row>
    <row r="30" spans="1:13" ht="15" customHeight="1">
      <c r="A30" s="13" t="s">
        <v>28</v>
      </c>
      <c r="B30" s="17" t="s">
        <v>313</v>
      </c>
      <c r="C30" s="13" t="s">
        <v>33</v>
      </c>
      <c r="D30" s="13" t="s">
        <v>35</v>
      </c>
      <c r="E30" s="36" t="s">
        <v>26</v>
      </c>
      <c r="F30" s="36">
        <v>25</v>
      </c>
      <c r="G30" s="13"/>
      <c r="H30" s="13"/>
      <c r="I30" s="10"/>
      <c r="J30" s="7"/>
      <c r="K30" s="7"/>
      <c r="L30" s="7"/>
      <c r="M30" s="7"/>
    </row>
    <row r="31" spans="1:13">
      <c r="A31" s="13" t="s">
        <v>28</v>
      </c>
      <c r="B31" s="17" t="s">
        <v>313</v>
      </c>
      <c r="C31" s="13" t="s">
        <v>33</v>
      </c>
      <c r="D31" s="13" t="s">
        <v>123</v>
      </c>
      <c r="E31" s="36" t="s">
        <v>26</v>
      </c>
      <c r="F31" s="36">
        <v>25</v>
      </c>
      <c r="G31" s="13"/>
      <c r="H31" s="13"/>
      <c r="I31" s="13"/>
      <c r="J31" s="7"/>
      <c r="K31" s="7"/>
      <c r="L31" s="7"/>
      <c r="M31" s="7"/>
    </row>
    <row r="32" spans="1:13">
      <c r="A32" s="13" t="s">
        <v>28</v>
      </c>
      <c r="B32" s="71" t="s">
        <v>411</v>
      </c>
      <c r="C32" s="71" t="s">
        <v>381</v>
      </c>
      <c r="D32" s="71" t="s">
        <v>382</v>
      </c>
      <c r="E32" s="74" t="s">
        <v>25</v>
      </c>
      <c r="F32" s="74">
        <v>25</v>
      </c>
      <c r="G32" s="71" t="s">
        <v>383</v>
      </c>
      <c r="H32" s="71"/>
      <c r="I32" s="71" t="s">
        <v>383</v>
      </c>
      <c r="J32" s="7"/>
      <c r="K32" s="7"/>
      <c r="L32" s="7"/>
      <c r="M32" s="7"/>
    </row>
    <row r="33" spans="1:13">
      <c r="A33" s="13" t="s">
        <v>28</v>
      </c>
      <c r="B33" s="71" t="s">
        <v>411</v>
      </c>
      <c r="C33" s="71" t="s">
        <v>384</v>
      </c>
      <c r="D33" s="71" t="s">
        <v>385</v>
      </c>
      <c r="E33" s="74" t="s">
        <v>25</v>
      </c>
      <c r="F33" s="74">
        <v>10</v>
      </c>
      <c r="G33" s="71" t="s">
        <v>383</v>
      </c>
      <c r="H33" s="71"/>
      <c r="I33" s="71" t="s">
        <v>383</v>
      </c>
      <c r="J33" s="7"/>
      <c r="K33" s="7"/>
      <c r="L33" s="7"/>
      <c r="M33" s="7"/>
    </row>
    <row r="34" spans="1:13">
      <c r="A34" s="13" t="s">
        <v>28</v>
      </c>
      <c r="B34" s="71" t="s">
        <v>411</v>
      </c>
      <c r="C34" s="71" t="s">
        <v>61</v>
      </c>
      <c r="D34" s="71" t="s">
        <v>62</v>
      </c>
      <c r="E34" s="74" t="s">
        <v>25</v>
      </c>
      <c r="F34" s="74">
        <v>10</v>
      </c>
      <c r="G34" s="71"/>
      <c r="H34" s="71"/>
      <c r="I34" s="71" t="s">
        <v>412</v>
      </c>
      <c r="J34" s="7"/>
      <c r="K34" s="7"/>
      <c r="L34" s="7"/>
      <c r="M34" s="7"/>
    </row>
    <row r="35" spans="1:13" ht="20.9">
      <c r="A35" s="275" t="s">
        <v>30</v>
      </c>
      <c r="B35" s="275"/>
      <c r="C35" s="275"/>
      <c r="D35" s="275"/>
      <c r="E35" s="275"/>
      <c r="F35" s="275"/>
      <c r="G35" s="275"/>
      <c r="H35" s="275"/>
      <c r="I35" s="275"/>
      <c r="J35" s="8"/>
      <c r="K35" s="8"/>
      <c r="L35" s="8"/>
      <c r="M35" s="8"/>
    </row>
    <row r="36" spans="1:13" s="3" customFormat="1" ht="32.299999999999997">
      <c r="A36" s="34" t="s">
        <v>29</v>
      </c>
      <c r="B36" s="34" t="s">
        <v>3</v>
      </c>
      <c r="C36" s="34" t="s">
        <v>0</v>
      </c>
      <c r="D36" s="34" t="s">
        <v>34</v>
      </c>
      <c r="E36" s="34" t="s">
        <v>23</v>
      </c>
      <c r="F36" s="34" t="s">
        <v>1</v>
      </c>
      <c r="G36" s="34" t="s">
        <v>20</v>
      </c>
      <c r="H36" s="34" t="s">
        <v>21</v>
      </c>
      <c r="I36" s="34" t="s">
        <v>19</v>
      </c>
      <c r="J36" s="8"/>
      <c r="K36" s="8"/>
      <c r="L36" s="8"/>
      <c r="M36" s="8"/>
    </row>
    <row r="37" spans="1:13" s="5" customFormat="1">
      <c r="A37" s="10" t="s">
        <v>158</v>
      </c>
      <c r="B37" s="13" t="s">
        <v>234</v>
      </c>
      <c r="C37" s="10" t="s">
        <v>37</v>
      </c>
      <c r="D37" s="10" t="s">
        <v>52</v>
      </c>
      <c r="E37" s="36" t="s">
        <v>125</v>
      </c>
      <c r="F37" s="36">
        <v>1.5</v>
      </c>
      <c r="G37" s="10"/>
      <c r="H37" s="10"/>
      <c r="I37" s="40"/>
      <c r="J37" s="7"/>
      <c r="K37" s="7"/>
      <c r="L37" s="7"/>
      <c r="M37" s="7"/>
    </row>
    <row r="38" spans="1:13" s="5" customFormat="1">
      <c r="A38" s="17" t="s">
        <v>286</v>
      </c>
      <c r="B38" s="17" t="s">
        <v>285</v>
      </c>
      <c r="C38" s="10" t="s">
        <v>37</v>
      </c>
      <c r="D38" s="10" t="s">
        <v>52</v>
      </c>
      <c r="E38" s="36" t="s">
        <v>125</v>
      </c>
      <c r="F38" s="41"/>
      <c r="G38" s="84"/>
      <c r="H38" s="84"/>
      <c r="I38" s="43" t="s">
        <v>432</v>
      </c>
      <c r="J38" s="7"/>
      <c r="K38" s="7"/>
      <c r="L38" s="7"/>
      <c r="M38" s="7"/>
    </row>
    <row r="39" spans="1:13" s="5" customFormat="1">
      <c r="A39" s="17" t="s">
        <v>251</v>
      </c>
      <c r="B39" s="13" t="s">
        <v>300</v>
      </c>
      <c r="C39" s="10" t="s">
        <v>37</v>
      </c>
      <c r="D39" s="10" t="s">
        <v>52</v>
      </c>
      <c r="E39" s="36" t="s">
        <v>125</v>
      </c>
      <c r="F39" s="41">
        <v>10</v>
      </c>
      <c r="G39" s="42"/>
      <c r="H39" s="42"/>
      <c r="I39" s="43"/>
      <c r="J39" s="7"/>
      <c r="K39" s="7"/>
      <c r="L39" s="7"/>
      <c r="M39" s="7"/>
    </row>
    <row r="40" spans="1:13">
      <c r="A40" s="13" t="s">
        <v>31</v>
      </c>
      <c r="B40" s="13" t="s">
        <v>4</v>
      </c>
      <c r="C40" s="10" t="s">
        <v>37</v>
      </c>
      <c r="D40" s="10" t="s">
        <v>52</v>
      </c>
      <c r="E40" s="36" t="s">
        <v>125</v>
      </c>
      <c r="F40" s="36">
        <v>10</v>
      </c>
      <c r="G40" s="13"/>
      <c r="H40" s="13"/>
      <c r="I40" s="13"/>
      <c r="J40" s="7"/>
      <c r="K40" s="7"/>
      <c r="L40" s="7"/>
      <c r="M40" s="7"/>
    </row>
    <row r="41" spans="1:13">
      <c r="A41" s="13" t="s">
        <v>32</v>
      </c>
      <c r="B41" s="13" t="s">
        <v>5</v>
      </c>
      <c r="C41" s="10" t="s">
        <v>37</v>
      </c>
      <c r="D41" s="10" t="s">
        <v>52</v>
      </c>
      <c r="E41" s="36" t="s">
        <v>125</v>
      </c>
      <c r="F41" s="93">
        <v>20</v>
      </c>
      <c r="G41" s="13"/>
      <c r="H41" s="13"/>
      <c r="I41" s="13"/>
      <c r="J41" s="8"/>
      <c r="K41" s="8"/>
      <c r="L41" s="8"/>
      <c r="M41" s="8"/>
    </row>
    <row r="42" spans="1:13">
      <c r="A42" s="107" t="s">
        <v>63</v>
      </c>
      <c r="B42" s="107" t="s">
        <v>192</v>
      </c>
      <c r="C42" s="107" t="s">
        <v>37</v>
      </c>
      <c r="D42" s="107" t="s">
        <v>52</v>
      </c>
      <c r="E42" s="108" t="s">
        <v>125</v>
      </c>
      <c r="F42" s="109">
        <v>5.6</v>
      </c>
      <c r="G42" s="89"/>
      <c r="H42" s="88"/>
      <c r="I42" s="13"/>
      <c r="J42" s="8"/>
      <c r="K42" s="8"/>
      <c r="L42" s="8"/>
      <c r="M42" s="8"/>
    </row>
    <row r="43" spans="1:13" ht="14.15" thickBot="1">
      <c r="A43" s="79" t="s">
        <v>428</v>
      </c>
      <c r="B43" s="95" t="s">
        <v>429</v>
      </c>
      <c r="C43" s="95" t="s">
        <v>37</v>
      </c>
      <c r="D43" s="95" t="s">
        <v>52</v>
      </c>
      <c r="E43" s="96" t="s">
        <v>125</v>
      </c>
      <c r="F43" s="97">
        <v>0.95</v>
      </c>
      <c r="G43" s="89"/>
      <c r="H43" s="88"/>
      <c r="I43" s="17" t="s">
        <v>430</v>
      </c>
      <c r="J43" s="8"/>
      <c r="K43" s="8"/>
      <c r="L43" s="8"/>
      <c r="M43" s="8"/>
    </row>
    <row r="44" spans="1:13" ht="19.55" thickBot="1">
      <c r="A44" s="277" t="s">
        <v>22</v>
      </c>
      <c r="B44" s="277"/>
      <c r="C44" s="277"/>
      <c r="D44" s="277"/>
      <c r="E44" s="278"/>
      <c r="F44" s="69">
        <f>SUM(F30:F34,F37:F43)</f>
        <v>143.04999999999998</v>
      </c>
      <c r="G44" s="68">
        <f>SUM(G18:G41)</f>
        <v>30</v>
      </c>
      <c r="H44" s="45">
        <f>SUM(H18:H41)</f>
        <v>0</v>
      </c>
      <c r="I44" s="46"/>
      <c r="J44" s="8"/>
      <c r="K44" s="8"/>
      <c r="L44" s="8"/>
      <c r="M44" s="8"/>
    </row>
    <row r="45" spans="1:13" ht="20.9">
      <c r="A45" s="276" t="s">
        <v>271</v>
      </c>
      <c r="B45" s="276"/>
      <c r="C45" s="276"/>
      <c r="D45" s="276"/>
      <c r="E45" s="276"/>
      <c r="F45" s="279"/>
      <c r="G45" s="276"/>
      <c r="H45" s="276"/>
      <c r="I45" s="276"/>
      <c r="J45" s="8"/>
      <c r="K45" s="8"/>
      <c r="L45" s="8"/>
      <c r="M45" s="8"/>
    </row>
    <row r="46" spans="1:13" ht="20.9">
      <c r="A46" s="275" t="s">
        <v>2</v>
      </c>
      <c r="B46" s="275"/>
      <c r="C46" s="275"/>
      <c r="D46" s="275"/>
      <c r="E46" s="275"/>
      <c r="F46" s="275"/>
      <c r="G46" s="275"/>
      <c r="H46" s="275"/>
      <c r="I46" s="275"/>
      <c r="J46" s="8"/>
      <c r="K46" s="8"/>
      <c r="L46" s="8"/>
      <c r="M46" s="8"/>
    </row>
    <row r="47" spans="1:13" ht="32.299999999999997">
      <c r="A47" s="34" t="s">
        <v>29</v>
      </c>
      <c r="B47" s="34" t="s">
        <v>3</v>
      </c>
      <c r="C47" s="34" t="s">
        <v>0</v>
      </c>
      <c r="D47" s="34" t="s">
        <v>34</v>
      </c>
      <c r="E47" s="34" t="s">
        <v>23</v>
      </c>
      <c r="F47" s="34" t="s">
        <v>1</v>
      </c>
      <c r="G47" s="34" t="s">
        <v>20</v>
      </c>
      <c r="H47" s="34" t="s">
        <v>21</v>
      </c>
      <c r="I47" s="34" t="s">
        <v>19</v>
      </c>
      <c r="J47" s="8"/>
      <c r="K47" s="8"/>
      <c r="L47" s="8"/>
      <c r="M47" s="8"/>
    </row>
    <row r="48" spans="1:13">
      <c r="A48" s="13" t="s">
        <v>28</v>
      </c>
      <c r="B48" s="17" t="s">
        <v>317</v>
      </c>
      <c r="C48" s="10" t="s">
        <v>39</v>
      </c>
      <c r="D48" s="10" t="s">
        <v>44</v>
      </c>
      <c r="E48" s="36" t="s">
        <v>94</v>
      </c>
      <c r="F48" s="36">
        <v>10</v>
      </c>
      <c r="G48" s="13"/>
      <c r="H48" s="13"/>
      <c r="I48" s="13" t="s">
        <v>354</v>
      </c>
      <c r="J48" s="7"/>
      <c r="K48" s="7"/>
      <c r="L48" s="7"/>
      <c r="M48" s="7"/>
    </row>
    <row r="49" spans="1:13">
      <c r="A49" s="13" t="s">
        <v>28</v>
      </c>
      <c r="B49" s="17" t="s">
        <v>317</v>
      </c>
      <c r="C49" s="10" t="s">
        <v>39</v>
      </c>
      <c r="D49" s="10" t="s">
        <v>45</v>
      </c>
      <c r="E49" s="36" t="s">
        <v>94</v>
      </c>
      <c r="F49" s="36">
        <v>10</v>
      </c>
      <c r="G49" s="13"/>
      <c r="H49" s="13"/>
      <c r="I49" s="13" t="s">
        <v>354</v>
      </c>
      <c r="J49" s="7"/>
      <c r="K49" s="7"/>
      <c r="L49" s="7"/>
      <c r="M49" s="7"/>
    </row>
    <row r="50" spans="1:13">
      <c r="A50" s="13" t="s">
        <v>28</v>
      </c>
      <c r="B50" s="17" t="s">
        <v>317</v>
      </c>
      <c r="C50" s="10" t="s">
        <v>40</v>
      </c>
      <c r="D50" s="282" t="s">
        <v>294</v>
      </c>
      <c r="E50" s="36" t="s">
        <v>94</v>
      </c>
      <c r="F50" s="36">
        <v>3</v>
      </c>
      <c r="G50" s="13"/>
      <c r="H50" s="13"/>
      <c r="I50" s="10" t="s">
        <v>295</v>
      </c>
      <c r="J50" s="7"/>
      <c r="K50" s="7"/>
      <c r="L50" s="7"/>
      <c r="M50" s="7"/>
    </row>
    <row r="51" spans="1:13">
      <c r="A51" s="13" t="s">
        <v>28</v>
      </c>
      <c r="B51" s="17" t="s">
        <v>317</v>
      </c>
      <c r="C51" s="10" t="s">
        <v>40</v>
      </c>
      <c r="D51" s="283"/>
      <c r="E51" s="36" t="s">
        <v>94</v>
      </c>
      <c r="F51" s="36">
        <v>3</v>
      </c>
      <c r="G51" s="13"/>
      <c r="H51" s="13"/>
      <c r="I51" s="10" t="s">
        <v>296</v>
      </c>
      <c r="J51" s="7"/>
      <c r="K51" s="7"/>
      <c r="L51" s="7"/>
      <c r="M51" s="7"/>
    </row>
    <row r="52" spans="1:13">
      <c r="A52" s="13" t="s">
        <v>28</v>
      </c>
      <c r="B52" s="17" t="s">
        <v>317</v>
      </c>
      <c r="C52" s="10" t="s">
        <v>40</v>
      </c>
      <c r="D52" s="283"/>
      <c r="E52" s="36" t="s">
        <v>94</v>
      </c>
      <c r="F52" s="36">
        <v>4</v>
      </c>
      <c r="G52" s="13"/>
      <c r="H52" s="13"/>
      <c r="I52" s="10" t="s">
        <v>297</v>
      </c>
      <c r="J52" s="7"/>
      <c r="K52" s="7"/>
      <c r="L52" s="7"/>
      <c r="M52" s="7"/>
    </row>
    <row r="53" spans="1:13">
      <c r="A53" s="13" t="s">
        <v>28</v>
      </c>
      <c r="B53" s="17" t="s">
        <v>317</v>
      </c>
      <c r="C53" s="10" t="s">
        <v>40</v>
      </c>
      <c r="D53" s="283"/>
      <c r="E53" s="36" t="s">
        <v>94</v>
      </c>
      <c r="F53" s="36">
        <v>2.5</v>
      </c>
      <c r="G53" s="13"/>
      <c r="H53" s="13"/>
      <c r="I53" s="10" t="s">
        <v>299</v>
      </c>
      <c r="J53" s="7"/>
      <c r="K53" s="7"/>
      <c r="L53" s="7"/>
      <c r="M53" s="7"/>
    </row>
    <row r="54" spans="1:13">
      <c r="A54" s="13" t="s">
        <v>28</v>
      </c>
      <c r="B54" s="17" t="s">
        <v>317</v>
      </c>
      <c r="C54" s="10" t="s">
        <v>40</v>
      </c>
      <c r="D54" s="284"/>
      <c r="E54" s="36" t="s">
        <v>94</v>
      </c>
      <c r="F54" s="36">
        <v>2.5</v>
      </c>
      <c r="G54" s="13"/>
      <c r="H54" s="13"/>
      <c r="I54" s="10" t="s">
        <v>298</v>
      </c>
      <c r="J54" s="7"/>
      <c r="K54" s="7"/>
      <c r="L54" s="7"/>
      <c r="M54" s="7"/>
    </row>
    <row r="55" spans="1:13">
      <c r="A55" s="10" t="s">
        <v>28</v>
      </c>
      <c r="B55" s="19" t="s">
        <v>338</v>
      </c>
      <c r="C55" s="10" t="s">
        <v>69</v>
      </c>
      <c r="D55" s="10" t="s">
        <v>227</v>
      </c>
      <c r="E55" s="36" t="s">
        <v>72</v>
      </c>
      <c r="F55" s="36">
        <v>5</v>
      </c>
      <c r="G55" s="47"/>
      <c r="H55" s="47"/>
      <c r="I55" s="10" t="s">
        <v>447</v>
      </c>
      <c r="J55" s="7"/>
      <c r="K55" s="7"/>
      <c r="L55" s="7"/>
      <c r="M55" s="7"/>
    </row>
    <row r="56" spans="1:13">
      <c r="A56" s="10" t="s">
        <v>28</v>
      </c>
      <c r="B56" s="19" t="s">
        <v>338</v>
      </c>
      <c r="C56" s="10" t="s">
        <v>69</v>
      </c>
      <c r="D56" s="10" t="s">
        <v>248</v>
      </c>
      <c r="E56" s="36" t="s">
        <v>72</v>
      </c>
      <c r="F56" s="36">
        <v>5</v>
      </c>
      <c r="G56" s="47"/>
      <c r="H56" s="47"/>
      <c r="I56" s="10" t="s">
        <v>447</v>
      </c>
      <c r="J56" s="7"/>
      <c r="K56" s="7"/>
      <c r="L56" s="7"/>
      <c r="M56" s="7"/>
    </row>
    <row r="57" spans="1:13">
      <c r="A57" s="13" t="s">
        <v>28</v>
      </c>
      <c r="B57" s="17" t="s">
        <v>369</v>
      </c>
      <c r="C57" s="10" t="s">
        <v>41</v>
      </c>
      <c r="D57" s="10" t="s">
        <v>46</v>
      </c>
      <c r="E57" s="36" t="s">
        <v>27</v>
      </c>
      <c r="F57" s="258">
        <v>22</v>
      </c>
      <c r="G57" s="13"/>
      <c r="H57" s="13"/>
      <c r="I57" s="13"/>
      <c r="J57" s="7"/>
      <c r="K57" s="7"/>
      <c r="L57" s="7"/>
      <c r="M57" s="7"/>
    </row>
    <row r="58" spans="1:13">
      <c r="A58" s="13" t="s">
        <v>28</v>
      </c>
      <c r="B58" s="17" t="s">
        <v>369</v>
      </c>
      <c r="C58" s="10" t="s">
        <v>41</v>
      </c>
      <c r="D58" s="10" t="s">
        <v>47</v>
      </c>
      <c r="E58" s="36" t="s">
        <v>27</v>
      </c>
      <c r="F58" s="259"/>
      <c r="G58" s="13"/>
      <c r="H58" s="13"/>
      <c r="I58" s="13"/>
      <c r="J58" s="7"/>
      <c r="K58" s="7"/>
      <c r="L58" s="7"/>
      <c r="M58" s="7"/>
    </row>
    <row r="59" spans="1:13">
      <c r="A59" s="13" t="s">
        <v>28</v>
      </c>
      <c r="B59" s="17" t="s">
        <v>369</v>
      </c>
      <c r="C59" s="10" t="s">
        <v>41</v>
      </c>
      <c r="D59" s="10" t="s">
        <v>48</v>
      </c>
      <c r="E59" s="36" t="s">
        <v>27</v>
      </c>
      <c r="F59" s="36">
        <v>12</v>
      </c>
      <c r="G59" s="13"/>
      <c r="H59" s="13"/>
      <c r="I59" s="13"/>
      <c r="J59" s="7"/>
      <c r="K59" s="7"/>
      <c r="L59" s="7"/>
      <c r="M59" s="7"/>
    </row>
    <row r="60" spans="1:13" ht="20.9">
      <c r="A60" s="275" t="s">
        <v>30</v>
      </c>
      <c r="B60" s="275"/>
      <c r="C60" s="275"/>
      <c r="D60" s="275"/>
      <c r="E60" s="275"/>
      <c r="F60" s="275"/>
      <c r="G60" s="275"/>
      <c r="H60" s="275"/>
      <c r="I60" s="275"/>
      <c r="J60" s="8"/>
      <c r="K60" s="8"/>
      <c r="L60" s="8"/>
      <c r="M60" s="8"/>
    </row>
    <row r="61" spans="1:13" s="3" customFormat="1" ht="32.299999999999997">
      <c r="A61" s="34" t="s">
        <v>29</v>
      </c>
      <c r="B61" s="34" t="s">
        <v>3</v>
      </c>
      <c r="C61" s="34" t="s">
        <v>0</v>
      </c>
      <c r="D61" s="34" t="s">
        <v>34</v>
      </c>
      <c r="E61" s="34" t="s">
        <v>23</v>
      </c>
      <c r="F61" s="34" t="s">
        <v>1</v>
      </c>
      <c r="G61" s="34" t="s">
        <v>20</v>
      </c>
      <c r="H61" s="34" t="s">
        <v>21</v>
      </c>
      <c r="I61" s="34" t="s">
        <v>19</v>
      </c>
      <c r="J61" s="8"/>
      <c r="K61" s="8"/>
      <c r="L61" s="8"/>
      <c r="M61" s="8"/>
    </row>
    <row r="62" spans="1:13" s="5" customFormat="1">
      <c r="A62" s="10" t="s">
        <v>158</v>
      </c>
      <c r="B62" s="13" t="s">
        <v>234</v>
      </c>
      <c r="C62" s="10" t="s">
        <v>37</v>
      </c>
      <c r="D62" s="10" t="s">
        <v>52</v>
      </c>
      <c r="E62" s="36" t="s">
        <v>125</v>
      </c>
      <c r="F62" s="36">
        <v>1.5</v>
      </c>
      <c r="G62" s="10"/>
      <c r="H62" s="10"/>
      <c r="I62" s="40"/>
      <c r="J62" s="7"/>
      <c r="K62" s="7"/>
      <c r="L62" s="7"/>
      <c r="M62" s="7"/>
    </row>
    <row r="63" spans="1:13" s="5" customFormat="1">
      <c r="A63" s="17" t="s">
        <v>251</v>
      </c>
      <c r="B63" s="13" t="s">
        <v>301</v>
      </c>
      <c r="C63" s="10" t="s">
        <v>37</v>
      </c>
      <c r="D63" s="10" t="s">
        <v>52</v>
      </c>
      <c r="E63" s="36" t="s">
        <v>125</v>
      </c>
      <c r="F63" s="41">
        <v>10</v>
      </c>
      <c r="G63" s="14"/>
      <c r="H63" s="14"/>
      <c r="I63" s="40"/>
      <c r="J63" s="7"/>
      <c r="K63" s="7"/>
      <c r="L63" s="7"/>
      <c r="M63" s="7"/>
    </row>
    <row r="64" spans="1:13">
      <c r="A64" s="107" t="s">
        <v>63</v>
      </c>
      <c r="B64" s="107" t="s">
        <v>192</v>
      </c>
      <c r="C64" s="107" t="s">
        <v>37</v>
      </c>
      <c r="D64" s="107" t="s">
        <v>52</v>
      </c>
      <c r="E64" s="108" t="s">
        <v>125</v>
      </c>
      <c r="F64" s="109">
        <v>5.6</v>
      </c>
      <c r="G64" s="13"/>
      <c r="H64" s="13"/>
      <c r="I64" s="13"/>
      <c r="J64" s="7"/>
      <c r="K64" s="7"/>
      <c r="L64" s="7"/>
      <c r="M64" s="7"/>
    </row>
    <row r="65" spans="1:13">
      <c r="A65" s="13" t="s">
        <v>31</v>
      </c>
      <c r="B65" s="13" t="s">
        <v>4</v>
      </c>
      <c r="C65" s="10" t="s">
        <v>37</v>
      </c>
      <c r="D65" s="10" t="s">
        <v>52</v>
      </c>
      <c r="E65" s="36" t="s">
        <v>125</v>
      </c>
      <c r="F65" s="36">
        <v>10</v>
      </c>
      <c r="G65" s="13"/>
      <c r="H65" s="13"/>
      <c r="I65" s="13"/>
      <c r="J65" s="7"/>
      <c r="K65" s="7"/>
      <c r="L65" s="7"/>
      <c r="M65" s="7"/>
    </row>
    <row r="66" spans="1:13" s="2" customFormat="1">
      <c r="A66" s="11" t="s">
        <v>53</v>
      </c>
      <c r="B66" s="13" t="s">
        <v>378</v>
      </c>
      <c r="C66" s="10" t="s">
        <v>37</v>
      </c>
      <c r="D66" s="10" t="s">
        <v>52</v>
      </c>
      <c r="E66" s="48" t="s">
        <v>125</v>
      </c>
      <c r="F66" s="48">
        <v>15</v>
      </c>
      <c r="G66" s="48"/>
      <c r="H66" s="48"/>
      <c r="I66" s="11" t="s">
        <v>116</v>
      </c>
      <c r="J66" s="8"/>
      <c r="K66" s="8"/>
      <c r="L66" s="8"/>
      <c r="M66" s="8"/>
    </row>
    <row r="67" spans="1:13">
      <c r="A67" s="88" t="s">
        <v>32</v>
      </c>
      <c r="B67" s="88" t="s">
        <v>5</v>
      </c>
      <c r="C67" s="14" t="s">
        <v>37</v>
      </c>
      <c r="D67" s="14" t="s">
        <v>52</v>
      </c>
      <c r="E67" s="93" t="s">
        <v>125</v>
      </c>
      <c r="F67" s="93">
        <v>20</v>
      </c>
      <c r="G67" s="13"/>
      <c r="H67" s="13"/>
      <c r="I67" s="13"/>
      <c r="J67" s="8"/>
      <c r="K67" s="8"/>
      <c r="L67" s="8"/>
      <c r="M67" s="8"/>
    </row>
    <row r="68" spans="1:13">
      <c r="A68" s="71" t="s">
        <v>428</v>
      </c>
      <c r="B68" s="71" t="s">
        <v>429</v>
      </c>
      <c r="C68" s="71" t="s">
        <v>37</v>
      </c>
      <c r="D68" s="71" t="s">
        <v>52</v>
      </c>
      <c r="E68" s="74" t="s">
        <v>125</v>
      </c>
      <c r="F68" s="74">
        <v>0.95</v>
      </c>
      <c r="G68" s="89"/>
      <c r="H68" s="88"/>
      <c r="I68" s="17" t="s">
        <v>430</v>
      </c>
      <c r="J68" s="8"/>
      <c r="K68" s="8"/>
      <c r="L68" s="8"/>
      <c r="M68" s="8"/>
    </row>
    <row r="69" spans="1:13" ht="19.55" thickBot="1">
      <c r="A69" s="280" t="s">
        <v>22</v>
      </c>
      <c r="B69" s="280"/>
      <c r="C69" s="280"/>
      <c r="D69" s="280"/>
      <c r="E69" s="281"/>
      <c r="F69" s="90">
        <f>SUM(F48:F59,F62:F68)</f>
        <v>142.04999999999998</v>
      </c>
      <c r="G69" s="68">
        <f>SUM(G50:G67)</f>
        <v>0</v>
      </c>
      <c r="H69" s="45">
        <f>SUM(H50:H67)</f>
        <v>0</v>
      </c>
      <c r="I69" s="46"/>
      <c r="J69" s="8"/>
      <c r="K69" s="8"/>
      <c r="L69" s="8"/>
      <c r="M69" s="8"/>
    </row>
    <row r="70" spans="1:13" ht="20.9">
      <c r="A70" s="276" t="s">
        <v>272</v>
      </c>
      <c r="B70" s="276"/>
      <c r="C70" s="276"/>
      <c r="D70" s="276"/>
      <c r="E70" s="276"/>
      <c r="F70" s="279"/>
      <c r="G70" s="276"/>
      <c r="H70" s="276"/>
      <c r="I70" s="276"/>
      <c r="J70" s="8"/>
      <c r="K70" s="8"/>
      <c r="L70" s="8"/>
      <c r="M70" s="8"/>
    </row>
    <row r="71" spans="1:13" ht="20.9">
      <c r="A71" s="275" t="s">
        <v>2</v>
      </c>
      <c r="B71" s="275"/>
      <c r="C71" s="275"/>
      <c r="D71" s="275"/>
      <c r="E71" s="275"/>
      <c r="F71" s="275"/>
      <c r="G71" s="275"/>
      <c r="H71" s="275"/>
      <c r="I71" s="275"/>
      <c r="J71" s="8"/>
      <c r="K71" s="8"/>
      <c r="L71" s="8"/>
      <c r="M71" s="8"/>
    </row>
    <row r="72" spans="1:13" ht="32.299999999999997">
      <c r="A72" s="34" t="s">
        <v>29</v>
      </c>
      <c r="B72" s="34" t="s">
        <v>3</v>
      </c>
      <c r="C72" s="34" t="s">
        <v>0</v>
      </c>
      <c r="D72" s="34" t="s">
        <v>34</v>
      </c>
      <c r="E72" s="34" t="s">
        <v>23</v>
      </c>
      <c r="F72" s="34" t="s">
        <v>1</v>
      </c>
      <c r="G72" s="34" t="s">
        <v>20</v>
      </c>
      <c r="H72" s="34" t="s">
        <v>21</v>
      </c>
      <c r="I72" s="34" t="s">
        <v>19</v>
      </c>
      <c r="J72" s="8"/>
      <c r="K72" s="8"/>
      <c r="L72" s="8"/>
      <c r="M72" s="8"/>
    </row>
    <row r="73" spans="1:13">
      <c r="A73" s="13" t="s">
        <v>28</v>
      </c>
      <c r="B73" s="17" t="s">
        <v>315</v>
      </c>
      <c r="C73" s="10" t="s">
        <v>59</v>
      </c>
      <c r="D73" s="10" t="s">
        <v>60</v>
      </c>
      <c r="E73" s="36" t="s">
        <v>24</v>
      </c>
      <c r="F73" s="48">
        <v>30</v>
      </c>
      <c r="G73" s="13"/>
      <c r="H73" s="13"/>
      <c r="I73" s="13"/>
      <c r="J73" s="8"/>
      <c r="K73" s="8"/>
      <c r="L73" s="8"/>
      <c r="M73" s="8"/>
    </row>
    <row r="74" spans="1:13">
      <c r="A74" s="11" t="s">
        <v>28</v>
      </c>
      <c r="B74" s="17" t="s">
        <v>363</v>
      </c>
      <c r="C74" s="10" t="s">
        <v>49</v>
      </c>
      <c r="D74" s="10" t="s">
        <v>50</v>
      </c>
      <c r="E74" s="36" t="s">
        <v>24</v>
      </c>
      <c r="F74" s="48">
        <v>15</v>
      </c>
      <c r="G74" s="13"/>
      <c r="H74" s="13"/>
      <c r="I74" s="13"/>
      <c r="J74" s="8"/>
      <c r="K74" s="8"/>
      <c r="L74" s="8"/>
      <c r="M74" s="8"/>
    </row>
    <row r="75" spans="1:13">
      <c r="A75" s="13" t="s">
        <v>71</v>
      </c>
      <c r="B75" s="17" t="s">
        <v>328</v>
      </c>
      <c r="C75" s="10" t="s">
        <v>417</v>
      </c>
      <c r="D75" s="10" t="s">
        <v>418</v>
      </c>
      <c r="E75" s="36" t="s">
        <v>26</v>
      </c>
      <c r="F75" s="36">
        <v>5</v>
      </c>
      <c r="G75" s="13"/>
      <c r="H75" s="13"/>
      <c r="I75" s="13" t="s">
        <v>416</v>
      </c>
      <c r="J75" s="7"/>
      <c r="K75" s="7"/>
      <c r="L75" s="7"/>
      <c r="M75" s="7"/>
    </row>
    <row r="76" spans="1:13">
      <c r="A76" s="13" t="s">
        <v>28</v>
      </c>
      <c r="B76" s="17" t="s">
        <v>326</v>
      </c>
      <c r="C76" s="10" t="s">
        <v>42</v>
      </c>
      <c r="D76" s="10" t="s">
        <v>43</v>
      </c>
      <c r="E76" s="36" t="s">
        <v>26</v>
      </c>
      <c r="F76" s="36">
        <v>10</v>
      </c>
      <c r="G76" s="13"/>
      <c r="H76" s="13"/>
      <c r="I76" s="13"/>
      <c r="J76" s="7"/>
      <c r="K76" s="7"/>
      <c r="L76" s="7"/>
      <c r="M76" s="7"/>
    </row>
    <row r="77" spans="1:13" ht="20.9">
      <c r="A77" s="275" t="s">
        <v>30</v>
      </c>
      <c r="B77" s="275"/>
      <c r="C77" s="275"/>
      <c r="D77" s="275"/>
      <c r="E77" s="275"/>
      <c r="F77" s="275"/>
      <c r="G77" s="275"/>
      <c r="H77" s="275"/>
      <c r="I77" s="275"/>
      <c r="J77" s="8"/>
      <c r="K77" s="8"/>
      <c r="L77" s="8"/>
      <c r="M77" s="8"/>
    </row>
    <row r="78" spans="1:13" s="3" customFormat="1" ht="32.299999999999997">
      <c r="A78" s="34" t="s">
        <v>29</v>
      </c>
      <c r="B78" s="34" t="s">
        <v>3</v>
      </c>
      <c r="C78" s="34" t="s">
        <v>0</v>
      </c>
      <c r="D78" s="34" t="s">
        <v>34</v>
      </c>
      <c r="E78" s="34" t="s">
        <v>23</v>
      </c>
      <c r="F78" s="34" t="s">
        <v>1</v>
      </c>
      <c r="G78" s="34" t="s">
        <v>20</v>
      </c>
      <c r="H78" s="34" t="s">
        <v>21</v>
      </c>
      <c r="I78" s="34" t="s">
        <v>19</v>
      </c>
      <c r="J78" s="8"/>
      <c r="K78" s="8"/>
      <c r="L78" s="8"/>
      <c r="M78" s="8"/>
    </row>
    <row r="79" spans="1:13" s="5" customFormat="1">
      <c r="A79" s="10" t="s">
        <v>158</v>
      </c>
      <c r="B79" s="13" t="s">
        <v>234</v>
      </c>
      <c r="C79" s="10" t="s">
        <v>37</v>
      </c>
      <c r="D79" s="10" t="s">
        <v>52</v>
      </c>
      <c r="E79" s="36" t="s">
        <v>125</v>
      </c>
      <c r="F79" s="36">
        <v>1.5</v>
      </c>
      <c r="G79" s="10"/>
      <c r="H79" s="10"/>
      <c r="I79" s="40"/>
      <c r="J79" s="7"/>
      <c r="K79" s="7"/>
      <c r="L79" s="7"/>
      <c r="M79" s="7"/>
    </row>
    <row r="80" spans="1:13">
      <c r="A80" s="17" t="s">
        <v>251</v>
      </c>
      <c r="B80" s="13" t="s">
        <v>301</v>
      </c>
      <c r="C80" s="10" t="s">
        <v>37</v>
      </c>
      <c r="D80" s="10" t="s">
        <v>52</v>
      </c>
      <c r="E80" s="36" t="s">
        <v>125</v>
      </c>
      <c r="F80" s="41">
        <v>10</v>
      </c>
      <c r="G80" s="13"/>
      <c r="H80" s="13"/>
      <c r="I80" s="13"/>
      <c r="J80" s="7"/>
      <c r="K80" s="7"/>
      <c r="L80" s="7"/>
      <c r="M80" s="7"/>
    </row>
    <row r="81" spans="1:13">
      <c r="A81" s="13" t="s">
        <v>31</v>
      </c>
      <c r="B81" s="13" t="s">
        <v>4</v>
      </c>
      <c r="C81" s="10" t="s">
        <v>37</v>
      </c>
      <c r="D81" s="10" t="s">
        <v>52</v>
      </c>
      <c r="E81" s="36" t="s">
        <v>125</v>
      </c>
      <c r="F81" s="36">
        <v>10</v>
      </c>
      <c r="G81" s="13"/>
      <c r="H81" s="13"/>
      <c r="I81" s="13"/>
      <c r="J81" s="7"/>
      <c r="K81" s="7"/>
      <c r="L81" s="7"/>
      <c r="M81" s="7"/>
    </row>
    <row r="82" spans="1:13">
      <c r="A82" s="11" t="s">
        <v>32</v>
      </c>
      <c r="B82" s="13" t="s">
        <v>5</v>
      </c>
      <c r="C82" s="49" t="s">
        <v>37</v>
      </c>
      <c r="D82" s="10" t="s">
        <v>52</v>
      </c>
      <c r="E82" s="48" t="s">
        <v>125</v>
      </c>
      <c r="F82" s="48">
        <v>20</v>
      </c>
      <c r="G82" s="13"/>
      <c r="H82" s="13"/>
      <c r="I82" s="13"/>
      <c r="J82" s="8"/>
      <c r="K82" s="8"/>
      <c r="L82" s="8"/>
      <c r="M82" s="8"/>
    </row>
    <row r="83" spans="1:13">
      <c r="A83" s="13" t="s">
        <v>63</v>
      </c>
      <c r="B83" s="13" t="s">
        <v>192</v>
      </c>
      <c r="C83" s="13" t="s">
        <v>37</v>
      </c>
      <c r="D83" s="13" t="s">
        <v>52</v>
      </c>
      <c r="E83" s="36" t="s">
        <v>125</v>
      </c>
      <c r="F83" s="103">
        <v>5.6</v>
      </c>
      <c r="G83" s="50"/>
      <c r="H83" s="50"/>
      <c r="I83" s="50"/>
      <c r="J83" s="8"/>
      <c r="K83" s="8"/>
      <c r="L83" s="8"/>
      <c r="M83" s="8"/>
    </row>
    <row r="84" spans="1:13" ht="14.15" thickBot="1">
      <c r="A84" s="71" t="s">
        <v>428</v>
      </c>
      <c r="B84" s="71" t="s">
        <v>429</v>
      </c>
      <c r="C84" s="71" t="s">
        <v>37</v>
      </c>
      <c r="D84" s="71" t="s">
        <v>52</v>
      </c>
      <c r="E84" s="74" t="s">
        <v>125</v>
      </c>
      <c r="F84" s="74">
        <v>0.95</v>
      </c>
      <c r="G84" s="98"/>
      <c r="H84" s="99"/>
      <c r="I84" s="17" t="s">
        <v>430</v>
      </c>
      <c r="J84" s="8"/>
      <c r="K84" s="8"/>
      <c r="L84" s="8"/>
      <c r="M84" s="8"/>
    </row>
    <row r="85" spans="1:13" ht="19.55" thickBot="1">
      <c r="A85" s="277" t="s">
        <v>22</v>
      </c>
      <c r="B85" s="277"/>
      <c r="C85" s="277"/>
      <c r="D85" s="277"/>
      <c r="E85" s="278"/>
      <c r="F85" s="69">
        <f>SUM(F73:F76,F79:F84)</f>
        <v>108.05</v>
      </c>
      <c r="G85" s="68">
        <f>SUM(G70:G83)</f>
        <v>0</v>
      </c>
      <c r="H85" s="45">
        <f>SUM(H70:H83)</f>
        <v>0</v>
      </c>
      <c r="I85" s="46"/>
      <c r="J85" s="8"/>
      <c r="K85" s="8"/>
      <c r="L85" s="8"/>
      <c r="M85" s="8"/>
    </row>
    <row r="86" spans="1:13" ht="20.9">
      <c r="A86" s="276" t="s">
        <v>273</v>
      </c>
      <c r="B86" s="276"/>
      <c r="C86" s="276"/>
      <c r="D86" s="276"/>
      <c r="E86" s="276"/>
      <c r="F86" s="279"/>
      <c r="G86" s="276"/>
      <c r="H86" s="276"/>
      <c r="I86" s="276"/>
      <c r="J86" s="8"/>
      <c r="K86" s="8"/>
      <c r="L86" s="8"/>
      <c r="M86" s="8"/>
    </row>
    <row r="87" spans="1:13" ht="20.9">
      <c r="A87" s="275" t="s">
        <v>2</v>
      </c>
      <c r="B87" s="275"/>
      <c r="C87" s="275"/>
      <c r="D87" s="275"/>
      <c r="E87" s="275"/>
      <c r="F87" s="275"/>
      <c r="G87" s="275"/>
      <c r="H87" s="275"/>
      <c r="I87" s="275"/>
      <c r="J87" s="8"/>
      <c r="K87" s="8"/>
      <c r="L87" s="8"/>
      <c r="M87" s="8"/>
    </row>
    <row r="88" spans="1:13" ht="32.299999999999997">
      <c r="A88" s="34" t="s">
        <v>29</v>
      </c>
      <c r="B88" s="34" t="s">
        <v>3</v>
      </c>
      <c r="C88" s="34" t="s">
        <v>0</v>
      </c>
      <c r="D88" s="34" t="s">
        <v>34</v>
      </c>
      <c r="E88" s="34" t="s">
        <v>23</v>
      </c>
      <c r="F88" s="34" t="s">
        <v>1</v>
      </c>
      <c r="G88" s="34" t="s">
        <v>20</v>
      </c>
      <c r="H88" s="34" t="s">
        <v>21</v>
      </c>
      <c r="I88" s="34" t="s">
        <v>19</v>
      </c>
      <c r="J88" s="8"/>
      <c r="K88" s="8"/>
      <c r="L88" s="8"/>
      <c r="M88" s="8"/>
    </row>
    <row r="89" spans="1:13">
      <c r="A89" s="10" t="s">
        <v>28</v>
      </c>
      <c r="B89" s="19" t="s">
        <v>370</v>
      </c>
      <c r="C89" s="10" t="s">
        <v>64</v>
      </c>
      <c r="D89" s="10" t="s">
        <v>65</v>
      </c>
      <c r="E89" s="36" t="s">
        <v>73</v>
      </c>
      <c r="F89" s="36">
        <v>25</v>
      </c>
      <c r="G89" s="50"/>
      <c r="H89" s="50"/>
      <c r="I89" s="49" t="s">
        <v>219</v>
      </c>
      <c r="J89" s="8"/>
      <c r="K89" s="8"/>
      <c r="L89" s="8"/>
      <c r="M89" s="8"/>
    </row>
    <row r="90" spans="1:13">
      <c r="A90" s="10" t="s">
        <v>28</v>
      </c>
      <c r="B90" s="19" t="s">
        <v>308</v>
      </c>
      <c r="C90" s="10" t="s">
        <v>66</v>
      </c>
      <c r="D90" s="10" t="s">
        <v>227</v>
      </c>
      <c r="E90" s="36" t="s">
        <v>25</v>
      </c>
      <c r="F90" s="48">
        <v>7.5</v>
      </c>
      <c r="G90" s="50"/>
      <c r="H90" s="50"/>
      <c r="I90" s="50"/>
      <c r="J90" s="8"/>
      <c r="K90" s="8"/>
      <c r="L90" s="8"/>
      <c r="M90" s="8"/>
    </row>
    <row r="91" spans="1:13">
      <c r="A91" s="10" t="s">
        <v>28</v>
      </c>
      <c r="B91" s="19" t="s">
        <v>308</v>
      </c>
      <c r="C91" s="10" t="s">
        <v>66</v>
      </c>
      <c r="D91" s="10" t="s">
        <v>248</v>
      </c>
      <c r="E91" s="36" t="s">
        <v>25</v>
      </c>
      <c r="F91" s="48">
        <v>7.5</v>
      </c>
      <c r="G91" s="50"/>
      <c r="H91" s="50"/>
      <c r="I91" s="50"/>
      <c r="J91" s="8"/>
      <c r="K91" s="8"/>
      <c r="L91" s="8"/>
      <c r="M91" s="8"/>
    </row>
    <row r="92" spans="1:13">
      <c r="A92" s="10" t="s">
        <v>28</v>
      </c>
      <c r="B92" s="19" t="s">
        <v>334</v>
      </c>
      <c r="C92" s="10" t="s">
        <v>68</v>
      </c>
      <c r="D92" s="10" t="s">
        <v>74</v>
      </c>
      <c r="E92" s="36" t="s">
        <v>72</v>
      </c>
      <c r="F92" s="36">
        <v>10</v>
      </c>
      <c r="G92" s="50"/>
      <c r="H92" s="50"/>
      <c r="I92" s="50"/>
      <c r="J92" s="8"/>
      <c r="K92" s="8"/>
      <c r="L92" s="8"/>
      <c r="M92" s="8"/>
    </row>
    <row r="93" spans="1:13">
      <c r="A93" s="10" t="s">
        <v>28</v>
      </c>
      <c r="B93" s="19" t="s">
        <v>334</v>
      </c>
      <c r="C93" s="10" t="s">
        <v>68</v>
      </c>
      <c r="D93" s="10" t="s">
        <v>75</v>
      </c>
      <c r="E93" s="36" t="s">
        <v>72</v>
      </c>
      <c r="F93" s="36">
        <v>10</v>
      </c>
      <c r="G93" s="50"/>
      <c r="H93" s="50"/>
      <c r="I93" s="50"/>
      <c r="J93" s="8"/>
      <c r="K93" s="8"/>
      <c r="L93" s="8"/>
      <c r="M93" s="8"/>
    </row>
    <row r="94" spans="1:13">
      <c r="A94" s="10" t="s">
        <v>28</v>
      </c>
      <c r="B94" s="19" t="s">
        <v>334</v>
      </c>
      <c r="C94" s="10" t="s">
        <v>68</v>
      </c>
      <c r="D94" s="10" t="s">
        <v>76</v>
      </c>
      <c r="E94" s="36" t="s">
        <v>72</v>
      </c>
      <c r="F94" s="36">
        <v>10</v>
      </c>
      <c r="G94" s="47"/>
      <c r="H94" s="47"/>
      <c r="I94" s="47"/>
      <c r="J94" s="7"/>
      <c r="K94" s="7"/>
      <c r="L94" s="7"/>
      <c r="M94" s="7"/>
    </row>
    <row r="95" spans="1:13">
      <c r="A95" s="10" t="s">
        <v>28</v>
      </c>
      <c r="B95" s="19" t="s">
        <v>334</v>
      </c>
      <c r="C95" s="10" t="s">
        <v>68</v>
      </c>
      <c r="D95" s="10" t="s">
        <v>446</v>
      </c>
      <c r="E95" s="36" t="s">
        <v>72</v>
      </c>
      <c r="F95" s="36">
        <v>5.5</v>
      </c>
      <c r="G95" s="47"/>
      <c r="H95" s="47"/>
      <c r="I95" s="47"/>
      <c r="J95" s="7"/>
      <c r="K95" s="7"/>
      <c r="L95" s="7"/>
      <c r="M95" s="7"/>
    </row>
    <row r="96" spans="1:13">
      <c r="A96" s="10" t="s">
        <v>28</v>
      </c>
      <c r="B96" s="19" t="s">
        <v>334</v>
      </c>
      <c r="C96" s="10" t="s">
        <v>68</v>
      </c>
      <c r="D96" s="10" t="s">
        <v>187</v>
      </c>
      <c r="E96" s="36" t="s">
        <v>72</v>
      </c>
      <c r="F96" s="36">
        <v>5</v>
      </c>
      <c r="G96" s="47"/>
      <c r="H96" s="47"/>
      <c r="I96" s="10" t="s">
        <v>445</v>
      </c>
      <c r="J96" s="7"/>
      <c r="K96" s="7"/>
      <c r="L96" s="7"/>
      <c r="M96" s="7"/>
    </row>
    <row r="97" spans="1:13">
      <c r="A97" s="10" t="s">
        <v>28</v>
      </c>
      <c r="B97" s="19" t="s">
        <v>334</v>
      </c>
      <c r="C97" s="10" t="s">
        <v>68</v>
      </c>
      <c r="D97" s="10" t="s">
        <v>444</v>
      </c>
      <c r="E97" s="36" t="s">
        <v>72</v>
      </c>
      <c r="F97" s="36">
        <v>2.5</v>
      </c>
      <c r="G97" s="47"/>
      <c r="H97" s="47"/>
      <c r="I97" s="47"/>
      <c r="J97" s="7"/>
      <c r="K97" s="7"/>
      <c r="L97" s="7"/>
      <c r="M97" s="7"/>
    </row>
    <row r="98" spans="1:13">
      <c r="A98" s="10" t="s">
        <v>28</v>
      </c>
      <c r="B98" s="19" t="s">
        <v>334</v>
      </c>
      <c r="C98" s="10" t="s">
        <v>191</v>
      </c>
      <c r="D98" s="10" t="s">
        <v>303</v>
      </c>
      <c r="E98" s="36" t="s">
        <v>72</v>
      </c>
      <c r="F98" s="36">
        <v>5</v>
      </c>
      <c r="G98" s="47"/>
      <c r="H98" s="47"/>
      <c r="I98" s="10" t="s">
        <v>445</v>
      </c>
      <c r="J98" s="7"/>
      <c r="K98" s="7"/>
      <c r="L98" s="7"/>
      <c r="M98" s="7"/>
    </row>
    <row r="99" spans="1:13">
      <c r="A99" s="10" t="s">
        <v>28</v>
      </c>
      <c r="B99" s="19" t="s">
        <v>371</v>
      </c>
      <c r="C99" s="10" t="s">
        <v>70</v>
      </c>
      <c r="D99" s="10" t="s">
        <v>117</v>
      </c>
      <c r="E99" s="36" t="s">
        <v>94</v>
      </c>
      <c r="F99" s="36">
        <v>5</v>
      </c>
      <c r="G99" s="47"/>
      <c r="H99" s="47"/>
      <c r="I99" s="47"/>
      <c r="J99" s="7"/>
      <c r="K99" s="7"/>
      <c r="L99" s="7"/>
      <c r="M99" s="7"/>
    </row>
    <row r="100" spans="1:13">
      <c r="A100" s="10" t="s">
        <v>28</v>
      </c>
      <c r="B100" s="19" t="s">
        <v>371</v>
      </c>
      <c r="C100" s="10" t="s">
        <v>70</v>
      </c>
      <c r="D100" s="10" t="s">
        <v>118</v>
      </c>
      <c r="E100" s="36" t="s">
        <v>94</v>
      </c>
      <c r="F100" s="36">
        <v>5</v>
      </c>
      <c r="G100" s="47"/>
      <c r="H100" s="47"/>
      <c r="I100" s="47"/>
      <c r="J100" s="7"/>
      <c r="K100" s="7"/>
      <c r="L100" s="7"/>
      <c r="M100" s="7"/>
    </row>
    <row r="101" spans="1:13">
      <c r="A101" s="10" t="s">
        <v>28</v>
      </c>
      <c r="B101" s="19" t="s">
        <v>371</v>
      </c>
      <c r="C101" s="10" t="s">
        <v>70</v>
      </c>
      <c r="D101" s="10" t="s">
        <v>119</v>
      </c>
      <c r="E101" s="36" t="s">
        <v>94</v>
      </c>
      <c r="F101" s="36">
        <v>5</v>
      </c>
      <c r="G101" s="47"/>
      <c r="H101" s="47"/>
      <c r="I101" s="47"/>
      <c r="J101" s="7"/>
      <c r="K101" s="7"/>
      <c r="L101" s="7"/>
      <c r="M101" s="7"/>
    </row>
    <row r="102" spans="1:13" ht="20.9">
      <c r="A102" s="275" t="s">
        <v>30</v>
      </c>
      <c r="B102" s="275"/>
      <c r="C102" s="275"/>
      <c r="D102" s="275"/>
      <c r="E102" s="275"/>
      <c r="F102" s="275"/>
      <c r="G102" s="275"/>
      <c r="H102" s="275"/>
      <c r="I102" s="275"/>
      <c r="J102" s="8"/>
      <c r="K102" s="8"/>
      <c r="L102" s="8"/>
      <c r="M102" s="8"/>
    </row>
    <row r="103" spans="1:13" s="3" customFormat="1" ht="32.299999999999997">
      <c r="A103" s="34" t="s">
        <v>29</v>
      </c>
      <c r="B103" s="34" t="s">
        <v>3</v>
      </c>
      <c r="C103" s="34" t="s">
        <v>0</v>
      </c>
      <c r="D103" s="34" t="s">
        <v>34</v>
      </c>
      <c r="E103" s="34" t="s">
        <v>23</v>
      </c>
      <c r="F103" s="34" t="s">
        <v>1</v>
      </c>
      <c r="G103" s="34" t="s">
        <v>20</v>
      </c>
      <c r="H103" s="34" t="s">
        <v>21</v>
      </c>
      <c r="I103" s="34" t="s">
        <v>19</v>
      </c>
      <c r="J103" s="8"/>
      <c r="K103" s="8"/>
      <c r="L103" s="8"/>
      <c r="M103" s="8"/>
    </row>
    <row r="104" spans="1:13" s="5" customFormat="1">
      <c r="A104" s="10" t="s">
        <v>158</v>
      </c>
      <c r="B104" s="13" t="s">
        <v>234</v>
      </c>
      <c r="C104" s="10" t="s">
        <v>37</v>
      </c>
      <c r="D104" s="10" t="s">
        <v>52</v>
      </c>
      <c r="E104" s="36" t="s">
        <v>125</v>
      </c>
      <c r="F104" s="36">
        <v>1.5</v>
      </c>
      <c r="G104" s="10"/>
      <c r="H104" s="10"/>
      <c r="I104" s="40"/>
      <c r="J104" s="7"/>
      <c r="K104" s="7"/>
      <c r="L104" s="7"/>
      <c r="M104" s="7"/>
    </row>
    <row r="105" spans="1:13" s="5" customFormat="1">
      <c r="A105" s="17" t="s">
        <v>251</v>
      </c>
      <c r="B105" s="13" t="s">
        <v>301</v>
      </c>
      <c r="C105" s="10" t="s">
        <v>37</v>
      </c>
      <c r="D105" s="10" t="s">
        <v>52</v>
      </c>
      <c r="E105" s="36" t="s">
        <v>125</v>
      </c>
      <c r="F105" s="41">
        <v>10</v>
      </c>
      <c r="G105" s="42"/>
      <c r="H105" s="42"/>
      <c r="I105" s="43"/>
      <c r="J105" s="7"/>
      <c r="K105" s="7"/>
      <c r="L105" s="7"/>
      <c r="M105" s="7"/>
    </row>
    <row r="106" spans="1:13">
      <c r="A106" s="13" t="s">
        <v>63</v>
      </c>
      <c r="B106" s="13" t="s">
        <v>192</v>
      </c>
      <c r="C106" s="10" t="s">
        <v>37</v>
      </c>
      <c r="D106" s="10" t="s">
        <v>52</v>
      </c>
      <c r="E106" s="36" t="s">
        <v>125</v>
      </c>
      <c r="F106" s="36">
        <v>5.6</v>
      </c>
      <c r="G106" s="13"/>
      <c r="H106" s="13"/>
      <c r="I106" s="13"/>
      <c r="J106" s="7"/>
      <c r="K106" s="7"/>
      <c r="L106" s="7"/>
      <c r="M106" s="7"/>
    </row>
    <row r="107" spans="1:13">
      <c r="A107" s="13" t="s">
        <v>31</v>
      </c>
      <c r="B107" s="13" t="s">
        <v>4</v>
      </c>
      <c r="C107" s="10" t="s">
        <v>37</v>
      </c>
      <c r="D107" s="10" t="s">
        <v>52</v>
      </c>
      <c r="E107" s="36" t="s">
        <v>125</v>
      </c>
      <c r="F107" s="36">
        <v>10</v>
      </c>
      <c r="G107" s="13"/>
      <c r="H107" s="13"/>
      <c r="I107" s="13"/>
      <c r="J107" s="7"/>
      <c r="K107" s="7"/>
      <c r="L107" s="7"/>
      <c r="M107" s="7"/>
    </row>
    <row r="108" spans="1:13">
      <c r="A108" s="13" t="s">
        <v>32</v>
      </c>
      <c r="B108" s="13" t="s">
        <v>5</v>
      </c>
      <c r="C108" s="10" t="s">
        <v>37</v>
      </c>
      <c r="D108" s="10" t="s">
        <v>52</v>
      </c>
      <c r="E108" s="36" t="s">
        <v>125</v>
      </c>
      <c r="F108" s="93">
        <v>20</v>
      </c>
      <c r="G108" s="13"/>
      <c r="H108" s="13"/>
      <c r="I108" s="13"/>
      <c r="J108" s="8"/>
      <c r="K108" s="8"/>
      <c r="L108" s="8"/>
      <c r="M108" s="8"/>
    </row>
    <row r="109" spans="1:13" ht="14.15" thickBot="1">
      <c r="A109" s="79" t="s">
        <v>428</v>
      </c>
      <c r="B109" s="95" t="s">
        <v>429</v>
      </c>
      <c r="C109" s="95" t="s">
        <v>37</v>
      </c>
      <c r="D109" s="95" t="s">
        <v>52</v>
      </c>
      <c r="E109" s="96" t="s">
        <v>125</v>
      </c>
      <c r="F109" s="97">
        <v>0.95</v>
      </c>
      <c r="G109" s="89"/>
      <c r="H109" s="88"/>
      <c r="I109" s="17" t="s">
        <v>430</v>
      </c>
      <c r="J109" s="8"/>
      <c r="K109" s="8"/>
      <c r="L109" s="8"/>
      <c r="M109" s="8"/>
    </row>
    <row r="110" spans="1:13" ht="19.55" thickBot="1">
      <c r="A110" s="277" t="s">
        <v>22</v>
      </c>
      <c r="B110" s="277"/>
      <c r="C110" s="277"/>
      <c r="D110" s="277"/>
      <c r="E110" s="278"/>
      <c r="F110" s="69">
        <f>SUM(F89:F101,F104:F109)</f>
        <v>151.04999999999998</v>
      </c>
      <c r="G110" s="68">
        <f>SUM(G88:G108)</f>
        <v>0</v>
      </c>
      <c r="H110" s="45">
        <f>SUM(H88:H108)</f>
        <v>0</v>
      </c>
      <c r="I110" s="46"/>
      <c r="J110" s="8"/>
      <c r="K110" s="8"/>
      <c r="L110" s="8"/>
      <c r="M110" s="8"/>
    </row>
    <row r="111" spans="1:13" ht="20.9">
      <c r="A111" s="276" t="s">
        <v>274</v>
      </c>
      <c r="B111" s="276"/>
      <c r="C111" s="276"/>
      <c r="D111" s="276"/>
      <c r="E111" s="276"/>
      <c r="F111" s="279"/>
      <c r="G111" s="276"/>
      <c r="H111" s="276"/>
      <c r="I111" s="276"/>
      <c r="J111" s="8"/>
      <c r="K111" s="8"/>
      <c r="L111" s="8"/>
      <c r="M111" s="8"/>
    </row>
    <row r="112" spans="1:13" ht="20.9">
      <c r="A112" s="275" t="s">
        <v>2</v>
      </c>
      <c r="B112" s="275"/>
      <c r="C112" s="275"/>
      <c r="D112" s="275"/>
      <c r="E112" s="275"/>
      <c r="F112" s="275"/>
      <c r="G112" s="275"/>
      <c r="H112" s="275"/>
      <c r="I112" s="275"/>
      <c r="J112" s="8"/>
      <c r="K112" s="8"/>
      <c r="L112" s="8"/>
      <c r="M112" s="8"/>
    </row>
    <row r="113" spans="1:13" ht="32.299999999999997">
      <c r="A113" s="35" t="s">
        <v>29</v>
      </c>
      <c r="B113" s="35" t="s">
        <v>3</v>
      </c>
      <c r="C113" s="35" t="s">
        <v>0</v>
      </c>
      <c r="D113" s="35" t="s">
        <v>34</v>
      </c>
      <c r="E113" s="35" t="s">
        <v>23</v>
      </c>
      <c r="F113" s="35" t="s">
        <v>1</v>
      </c>
      <c r="G113" s="35" t="s">
        <v>20</v>
      </c>
      <c r="H113" s="35" t="s">
        <v>21</v>
      </c>
      <c r="I113" s="35" t="s">
        <v>19</v>
      </c>
      <c r="J113" s="8"/>
      <c r="K113" s="8"/>
      <c r="L113" s="8"/>
      <c r="M113" s="8"/>
    </row>
    <row r="114" spans="1:13">
      <c r="A114" s="10" t="s">
        <v>71</v>
      </c>
      <c r="B114" s="19" t="s">
        <v>369</v>
      </c>
      <c r="C114" s="10" t="s">
        <v>41</v>
      </c>
      <c r="D114" s="10" t="s">
        <v>95</v>
      </c>
      <c r="E114" s="36" t="s">
        <v>27</v>
      </c>
      <c r="F114" s="92">
        <v>10</v>
      </c>
      <c r="G114" s="47"/>
      <c r="H114" s="47"/>
      <c r="I114" s="47"/>
      <c r="J114" s="7"/>
      <c r="K114" s="7"/>
      <c r="L114" s="7"/>
      <c r="M114" s="7"/>
    </row>
    <row r="115" spans="1:13">
      <c r="A115" s="10" t="s">
        <v>71</v>
      </c>
      <c r="B115" s="19" t="s">
        <v>369</v>
      </c>
      <c r="C115" s="10" t="s">
        <v>41</v>
      </c>
      <c r="D115" s="10" t="s">
        <v>78</v>
      </c>
      <c r="E115" s="36" t="s">
        <v>27</v>
      </c>
      <c r="F115" s="92">
        <v>15</v>
      </c>
      <c r="G115" s="47"/>
      <c r="H115" s="47"/>
      <c r="I115" s="47"/>
      <c r="J115" s="7"/>
      <c r="K115" s="7"/>
      <c r="L115" s="7"/>
      <c r="M115" s="7"/>
    </row>
    <row r="116" spans="1:13">
      <c r="A116" s="10" t="s">
        <v>71</v>
      </c>
      <c r="B116" s="19" t="s">
        <v>372</v>
      </c>
      <c r="C116" s="10" t="s">
        <v>79</v>
      </c>
      <c r="D116" s="10" t="s">
        <v>96</v>
      </c>
      <c r="E116" s="36" t="s">
        <v>27</v>
      </c>
      <c r="F116" s="92">
        <v>5</v>
      </c>
      <c r="G116" s="47"/>
      <c r="H116" s="47"/>
      <c r="I116" s="47"/>
      <c r="J116" s="7"/>
      <c r="K116" s="7"/>
      <c r="L116" s="7"/>
      <c r="M116" s="7"/>
    </row>
    <row r="117" spans="1:13">
      <c r="A117" s="10" t="s">
        <v>71</v>
      </c>
      <c r="B117" s="19" t="s">
        <v>372</v>
      </c>
      <c r="C117" s="10" t="s">
        <v>79</v>
      </c>
      <c r="D117" s="10" t="s">
        <v>97</v>
      </c>
      <c r="E117" s="36" t="s">
        <v>27</v>
      </c>
      <c r="F117" s="92">
        <v>5</v>
      </c>
      <c r="G117" s="47"/>
      <c r="H117" s="47"/>
      <c r="I117" s="47"/>
      <c r="J117" s="7"/>
      <c r="K117" s="7"/>
      <c r="L117" s="7"/>
      <c r="M117" s="7"/>
    </row>
    <row r="118" spans="1:13">
      <c r="A118" s="10" t="s">
        <v>71</v>
      </c>
      <c r="B118" s="19" t="s">
        <v>334</v>
      </c>
      <c r="C118" s="10" t="s">
        <v>81</v>
      </c>
      <c r="D118" s="10" t="s">
        <v>82</v>
      </c>
      <c r="E118" s="36" t="s">
        <v>72</v>
      </c>
      <c r="F118" s="92">
        <v>15</v>
      </c>
      <c r="G118" s="47"/>
      <c r="H118" s="47"/>
      <c r="I118" s="10"/>
      <c r="J118" s="7"/>
      <c r="K118" s="7"/>
      <c r="L118" s="7"/>
      <c r="M118" s="7"/>
    </row>
    <row r="119" spans="1:13">
      <c r="A119" s="10" t="s">
        <v>71</v>
      </c>
      <c r="B119" s="19" t="s">
        <v>318</v>
      </c>
      <c r="C119" s="10" t="s">
        <v>87</v>
      </c>
      <c r="D119" s="10" t="s">
        <v>88</v>
      </c>
      <c r="E119" s="36" t="s">
        <v>93</v>
      </c>
      <c r="F119" s="92">
        <v>5</v>
      </c>
      <c r="G119" s="47"/>
      <c r="H119" s="47"/>
      <c r="I119" s="47"/>
      <c r="J119" s="7"/>
      <c r="K119" s="7"/>
      <c r="L119" s="7"/>
      <c r="M119" s="7"/>
    </row>
    <row r="120" spans="1:13">
      <c r="A120" s="10" t="s">
        <v>71</v>
      </c>
      <c r="B120" s="19" t="s">
        <v>347</v>
      </c>
      <c r="C120" s="10" t="s">
        <v>89</v>
      </c>
      <c r="D120" s="10" t="s">
        <v>448</v>
      </c>
      <c r="E120" s="36" t="s">
        <v>93</v>
      </c>
      <c r="F120" s="92">
        <v>10</v>
      </c>
      <c r="G120" s="47"/>
      <c r="H120" s="47"/>
      <c r="I120" s="47" t="s">
        <v>419</v>
      </c>
      <c r="J120" s="7"/>
      <c r="K120" s="7"/>
      <c r="L120" s="7"/>
      <c r="M120" s="7"/>
    </row>
    <row r="121" spans="1:13">
      <c r="A121" s="10" t="s">
        <v>71</v>
      </c>
      <c r="B121" s="19" t="s">
        <v>318</v>
      </c>
      <c r="C121" s="10" t="s">
        <v>249</v>
      </c>
      <c r="D121" s="10" t="s">
        <v>105</v>
      </c>
      <c r="E121" s="36" t="s">
        <v>93</v>
      </c>
      <c r="F121" s="92">
        <v>7.5</v>
      </c>
      <c r="G121" s="47"/>
      <c r="H121" s="47"/>
      <c r="I121" s="47"/>
      <c r="J121" s="7"/>
      <c r="K121" s="7"/>
      <c r="L121" s="7"/>
      <c r="M121" s="7"/>
    </row>
    <row r="122" spans="1:13">
      <c r="A122" s="10" t="s">
        <v>71</v>
      </c>
      <c r="B122" s="19" t="s">
        <v>318</v>
      </c>
      <c r="C122" s="10" t="s">
        <v>249</v>
      </c>
      <c r="D122" s="10" t="s">
        <v>121</v>
      </c>
      <c r="E122" s="36" t="s">
        <v>93</v>
      </c>
      <c r="F122" s="92">
        <v>7.5</v>
      </c>
      <c r="G122" s="47"/>
      <c r="H122" s="47"/>
      <c r="I122" s="47"/>
      <c r="J122" s="7"/>
      <c r="K122" s="7"/>
      <c r="L122" s="7"/>
      <c r="M122" s="7"/>
    </row>
    <row r="123" spans="1:13">
      <c r="A123" s="10" t="s">
        <v>71</v>
      </c>
      <c r="B123" s="19" t="s">
        <v>322</v>
      </c>
      <c r="C123" s="10" t="s">
        <v>91</v>
      </c>
      <c r="D123" s="10" t="s">
        <v>92</v>
      </c>
      <c r="E123" s="36" t="s">
        <v>93</v>
      </c>
      <c r="F123" s="92">
        <v>10</v>
      </c>
      <c r="G123" s="47"/>
      <c r="H123" s="47"/>
      <c r="I123" s="47"/>
      <c r="J123" s="7"/>
      <c r="K123" s="7"/>
      <c r="L123" s="7"/>
      <c r="M123" s="7"/>
    </row>
    <row r="124" spans="1:13">
      <c r="A124" s="10" t="s">
        <v>71</v>
      </c>
      <c r="B124" s="19" t="s">
        <v>323</v>
      </c>
      <c r="C124" s="10" t="s">
        <v>216</v>
      </c>
      <c r="D124" s="10" t="s">
        <v>355</v>
      </c>
      <c r="E124" s="36" t="s">
        <v>93</v>
      </c>
      <c r="F124" s="92">
        <v>10</v>
      </c>
      <c r="G124" s="47"/>
      <c r="H124" s="47"/>
      <c r="I124" s="10"/>
      <c r="J124" s="7"/>
      <c r="K124" s="7"/>
      <c r="L124" s="7"/>
      <c r="M124" s="7"/>
    </row>
    <row r="125" spans="1:13">
      <c r="A125" s="10" t="s">
        <v>71</v>
      </c>
      <c r="B125" s="19" t="s">
        <v>373</v>
      </c>
      <c r="C125" s="10" t="s">
        <v>80</v>
      </c>
      <c r="D125" s="10" t="s">
        <v>98</v>
      </c>
      <c r="E125" s="36" t="s">
        <v>24</v>
      </c>
      <c r="F125" s="92">
        <v>15</v>
      </c>
      <c r="G125" s="47"/>
      <c r="H125" s="47"/>
      <c r="I125" s="47"/>
      <c r="J125" s="7"/>
      <c r="K125" s="7"/>
      <c r="L125" s="7"/>
      <c r="M125" s="7"/>
    </row>
    <row r="126" spans="1:13">
      <c r="A126" s="10" t="s">
        <v>71</v>
      </c>
      <c r="B126" s="19" t="s">
        <v>373</v>
      </c>
      <c r="C126" s="10" t="s">
        <v>80</v>
      </c>
      <c r="D126" s="10" t="s">
        <v>99</v>
      </c>
      <c r="E126" s="36" t="s">
        <v>24</v>
      </c>
      <c r="F126" s="92">
        <v>15</v>
      </c>
      <c r="G126" s="47"/>
      <c r="H126" s="47"/>
      <c r="I126" s="47"/>
      <c r="J126" s="7"/>
      <c r="K126" s="7"/>
      <c r="L126" s="7"/>
      <c r="M126" s="7"/>
    </row>
    <row r="127" spans="1:13">
      <c r="A127" s="10" t="s">
        <v>71</v>
      </c>
      <c r="B127" s="19" t="s">
        <v>373</v>
      </c>
      <c r="C127" s="10" t="s">
        <v>80</v>
      </c>
      <c r="D127" s="10" t="s">
        <v>100</v>
      </c>
      <c r="E127" s="36" t="s">
        <v>24</v>
      </c>
      <c r="F127" s="92">
        <v>15</v>
      </c>
      <c r="G127" s="47"/>
      <c r="H127" s="47"/>
      <c r="I127" s="47"/>
      <c r="J127" s="7"/>
      <c r="K127" s="7"/>
      <c r="L127" s="7"/>
      <c r="M127" s="7"/>
    </row>
    <row r="128" spans="1:13">
      <c r="A128" s="10" t="s">
        <v>71</v>
      </c>
      <c r="B128" s="19" t="s">
        <v>374</v>
      </c>
      <c r="C128" s="10" t="s">
        <v>83</v>
      </c>
      <c r="D128" s="10" t="s">
        <v>101</v>
      </c>
      <c r="E128" s="36" t="s">
        <v>24</v>
      </c>
      <c r="F128" s="92">
        <v>10</v>
      </c>
      <c r="G128" s="47"/>
      <c r="H128" s="47"/>
      <c r="I128" s="10"/>
      <c r="J128" s="7"/>
      <c r="K128" s="7"/>
      <c r="L128" s="7"/>
      <c r="M128" s="7"/>
    </row>
    <row r="129" spans="1:13">
      <c r="A129" s="10" t="s">
        <v>71</v>
      </c>
      <c r="B129" s="19" t="s">
        <v>374</v>
      </c>
      <c r="C129" s="10" t="s">
        <v>83</v>
      </c>
      <c r="D129" s="10" t="s">
        <v>102</v>
      </c>
      <c r="E129" s="36" t="s">
        <v>24</v>
      </c>
      <c r="F129" s="92">
        <v>10</v>
      </c>
      <c r="G129" s="47"/>
      <c r="H129" s="47"/>
      <c r="I129" s="10"/>
      <c r="J129" s="7"/>
      <c r="K129" s="7"/>
      <c r="L129" s="7"/>
      <c r="M129" s="7"/>
    </row>
    <row r="130" spans="1:13">
      <c r="A130" s="10" t="s">
        <v>71</v>
      </c>
      <c r="B130" s="19" t="s">
        <v>363</v>
      </c>
      <c r="C130" s="10" t="s">
        <v>85</v>
      </c>
      <c r="D130" s="10" t="s">
        <v>103</v>
      </c>
      <c r="E130" s="36" t="s">
        <v>24</v>
      </c>
      <c r="F130" s="92">
        <v>5</v>
      </c>
      <c r="G130" s="47"/>
      <c r="H130" s="47"/>
      <c r="I130" s="10"/>
      <c r="J130" s="7"/>
      <c r="K130" s="7"/>
      <c r="L130" s="7"/>
      <c r="M130" s="7"/>
    </row>
    <row r="131" spans="1:13">
      <c r="A131" s="10" t="s">
        <v>71</v>
      </c>
      <c r="B131" s="19" t="s">
        <v>316</v>
      </c>
      <c r="C131" s="10" t="s">
        <v>86</v>
      </c>
      <c r="D131" s="10" t="s">
        <v>115</v>
      </c>
      <c r="E131" s="36" t="s">
        <v>94</v>
      </c>
      <c r="F131" s="92">
        <v>5</v>
      </c>
      <c r="G131" s="47"/>
      <c r="H131" s="47"/>
      <c r="I131" s="10" t="s">
        <v>293</v>
      </c>
      <c r="J131" s="7"/>
      <c r="K131" s="7"/>
      <c r="L131" s="7"/>
      <c r="M131" s="7"/>
    </row>
    <row r="132" spans="1:13">
      <c r="A132" s="10" t="s">
        <v>71</v>
      </c>
      <c r="B132" s="19" t="s">
        <v>311</v>
      </c>
      <c r="C132" s="10" t="s">
        <v>90</v>
      </c>
      <c r="D132" s="10" t="s">
        <v>104</v>
      </c>
      <c r="E132" s="36" t="s">
        <v>25</v>
      </c>
      <c r="F132" s="92">
        <v>15</v>
      </c>
      <c r="G132" s="50"/>
      <c r="H132" s="50"/>
      <c r="I132" s="50"/>
      <c r="J132" s="8"/>
      <c r="K132" s="8"/>
      <c r="L132" s="8"/>
      <c r="M132" s="8"/>
    </row>
    <row r="133" spans="1:13">
      <c r="A133" s="10" t="s">
        <v>71</v>
      </c>
      <c r="B133" s="19" t="s">
        <v>311</v>
      </c>
      <c r="C133" s="10" t="s">
        <v>90</v>
      </c>
      <c r="D133" s="10" t="s">
        <v>102</v>
      </c>
      <c r="E133" s="36" t="s">
        <v>25</v>
      </c>
      <c r="F133" s="92">
        <v>15</v>
      </c>
      <c r="G133" s="50"/>
      <c r="H133" s="50"/>
      <c r="I133" s="50">
        <f>SUM(F114:F134)</f>
        <v>220</v>
      </c>
      <c r="J133" s="8"/>
      <c r="K133" s="8"/>
      <c r="L133" s="8"/>
      <c r="M133" s="8"/>
    </row>
    <row r="134" spans="1:13">
      <c r="A134" s="10" t="s">
        <v>71</v>
      </c>
      <c r="B134" s="19" t="s">
        <v>313</v>
      </c>
      <c r="C134" s="10" t="s">
        <v>33</v>
      </c>
      <c r="D134" s="10" t="s">
        <v>415</v>
      </c>
      <c r="E134" s="36" t="s">
        <v>26</v>
      </c>
      <c r="F134" s="92">
        <v>15</v>
      </c>
      <c r="G134" s="47"/>
      <c r="H134" s="47"/>
      <c r="I134" s="47" t="s">
        <v>416</v>
      </c>
      <c r="J134" s="7"/>
      <c r="K134" s="7"/>
      <c r="L134" s="7"/>
      <c r="M134" s="7"/>
    </row>
    <row r="135" spans="1:13" ht="20.9">
      <c r="A135" s="275" t="s">
        <v>30</v>
      </c>
      <c r="B135" s="275"/>
      <c r="C135" s="275"/>
      <c r="D135" s="275"/>
      <c r="E135" s="275"/>
      <c r="F135" s="275"/>
      <c r="G135" s="275"/>
      <c r="H135" s="275"/>
      <c r="I135" s="275"/>
      <c r="J135" s="8"/>
      <c r="K135" s="8"/>
      <c r="L135" s="8"/>
      <c r="M135" s="8"/>
    </row>
    <row r="136" spans="1:13" s="3" customFormat="1" ht="32.299999999999997">
      <c r="A136" s="34" t="s">
        <v>29</v>
      </c>
      <c r="B136" s="34" t="s">
        <v>3</v>
      </c>
      <c r="C136" s="34" t="s">
        <v>0</v>
      </c>
      <c r="D136" s="34" t="s">
        <v>34</v>
      </c>
      <c r="E136" s="34" t="s">
        <v>23</v>
      </c>
      <c r="F136" s="34" t="s">
        <v>1</v>
      </c>
      <c r="G136" s="34" t="s">
        <v>20</v>
      </c>
      <c r="H136" s="34" t="s">
        <v>21</v>
      </c>
      <c r="I136" s="34" t="s">
        <v>19</v>
      </c>
      <c r="J136" s="8"/>
      <c r="K136" s="8"/>
      <c r="L136" s="8"/>
      <c r="M136" s="8"/>
    </row>
    <row r="137" spans="1:13" s="5" customFormat="1">
      <c r="A137" s="10" t="s">
        <v>158</v>
      </c>
      <c r="B137" s="13" t="s">
        <v>234</v>
      </c>
      <c r="C137" s="10" t="s">
        <v>37</v>
      </c>
      <c r="D137" s="10" t="s">
        <v>52</v>
      </c>
      <c r="E137" s="36" t="s">
        <v>125</v>
      </c>
      <c r="F137" s="36">
        <v>1.5</v>
      </c>
      <c r="G137" s="10"/>
      <c r="H137" s="10"/>
      <c r="I137" s="40"/>
      <c r="J137" s="7"/>
      <c r="K137" s="7"/>
      <c r="L137" s="7"/>
      <c r="M137" s="7"/>
    </row>
    <row r="138" spans="1:13">
      <c r="A138" s="17" t="s">
        <v>251</v>
      </c>
      <c r="B138" s="13" t="s">
        <v>206</v>
      </c>
      <c r="C138" s="10" t="s">
        <v>37</v>
      </c>
      <c r="D138" s="10" t="s">
        <v>52</v>
      </c>
      <c r="E138" s="36" t="s">
        <v>125</v>
      </c>
      <c r="F138" s="42">
        <v>10</v>
      </c>
      <c r="G138" s="13"/>
      <c r="H138" s="13"/>
      <c r="I138" s="13"/>
      <c r="J138" s="7"/>
      <c r="K138" s="7"/>
      <c r="L138" s="7"/>
      <c r="M138" s="7"/>
    </row>
    <row r="139" spans="1:13">
      <c r="A139" s="17" t="s">
        <v>63</v>
      </c>
      <c r="B139" s="13" t="s">
        <v>192</v>
      </c>
      <c r="C139" s="10" t="s">
        <v>37</v>
      </c>
      <c r="D139" s="10" t="s">
        <v>52</v>
      </c>
      <c r="E139" s="36" t="s">
        <v>125</v>
      </c>
      <c r="F139" s="103">
        <v>5.6</v>
      </c>
      <c r="G139" s="13"/>
      <c r="H139" s="13"/>
      <c r="I139" s="13"/>
      <c r="J139" s="7"/>
      <c r="K139" s="7"/>
      <c r="L139" s="7"/>
      <c r="M139" s="7"/>
    </row>
    <row r="140" spans="1:13">
      <c r="A140" s="13" t="s">
        <v>31</v>
      </c>
      <c r="B140" s="13" t="s">
        <v>4</v>
      </c>
      <c r="C140" s="10" t="s">
        <v>37</v>
      </c>
      <c r="D140" s="10" t="s">
        <v>52</v>
      </c>
      <c r="E140" s="36" t="s">
        <v>125</v>
      </c>
      <c r="F140" s="36">
        <v>10</v>
      </c>
      <c r="G140" s="13"/>
      <c r="H140" s="13"/>
      <c r="I140" s="13"/>
      <c r="J140" s="7"/>
      <c r="K140" s="7"/>
      <c r="L140" s="7"/>
      <c r="M140" s="7"/>
    </row>
    <row r="141" spans="1:13" ht="14.15" thickBot="1">
      <c r="A141" s="79" t="s">
        <v>428</v>
      </c>
      <c r="B141" s="95" t="s">
        <v>429</v>
      </c>
      <c r="C141" s="95" t="s">
        <v>37</v>
      </c>
      <c r="D141" s="95" t="s">
        <v>52</v>
      </c>
      <c r="E141" s="96" t="s">
        <v>125</v>
      </c>
      <c r="F141" s="97">
        <v>0.95</v>
      </c>
      <c r="G141" s="89"/>
      <c r="H141" s="88"/>
      <c r="I141" s="17" t="s">
        <v>430</v>
      </c>
      <c r="J141" s="7"/>
      <c r="K141" s="7"/>
      <c r="L141" s="7"/>
      <c r="M141" s="7"/>
    </row>
    <row r="142" spans="1:13" ht="19.55" thickBot="1">
      <c r="A142" s="291" t="s">
        <v>22</v>
      </c>
      <c r="B142" s="291"/>
      <c r="C142" s="291"/>
      <c r="D142" s="291"/>
      <c r="E142" s="292"/>
      <c r="F142" s="69">
        <f>SUM(F114:F134,F137:F141)</f>
        <v>248.04999999999998</v>
      </c>
      <c r="G142" s="70">
        <f>SUM(G122:G134)</f>
        <v>0</v>
      </c>
      <c r="H142" s="51">
        <f>SUM(H122:H134)</f>
        <v>0</v>
      </c>
      <c r="I142" s="52"/>
      <c r="J142" s="8"/>
      <c r="K142" s="8"/>
      <c r="L142" s="8"/>
      <c r="M142" s="8"/>
    </row>
    <row r="143" spans="1:13" ht="20.9">
      <c r="A143" s="276" t="s">
        <v>275</v>
      </c>
      <c r="B143" s="276"/>
      <c r="C143" s="276"/>
      <c r="D143" s="276"/>
      <c r="E143" s="276"/>
      <c r="F143" s="279"/>
      <c r="G143" s="276"/>
      <c r="H143" s="276"/>
      <c r="I143" s="276"/>
      <c r="J143" s="8"/>
      <c r="K143" s="8"/>
      <c r="L143" s="8"/>
      <c r="M143" s="8"/>
    </row>
    <row r="144" spans="1:13" ht="20.9">
      <c r="A144" s="275" t="s">
        <v>2</v>
      </c>
      <c r="B144" s="275"/>
      <c r="C144" s="275"/>
      <c r="D144" s="275"/>
      <c r="E144" s="275"/>
      <c r="F144" s="275"/>
      <c r="G144" s="275"/>
      <c r="H144" s="275"/>
      <c r="I144" s="275"/>
      <c r="J144" s="8"/>
      <c r="K144" s="8"/>
      <c r="L144" s="8"/>
      <c r="M144" s="8"/>
    </row>
    <row r="145" spans="1:13" ht="32.299999999999997">
      <c r="A145" s="34" t="s">
        <v>29</v>
      </c>
      <c r="B145" s="34" t="s">
        <v>3</v>
      </c>
      <c r="C145" s="34" t="s">
        <v>0</v>
      </c>
      <c r="D145" s="34" t="s">
        <v>34</v>
      </c>
      <c r="E145" s="34" t="s">
        <v>23</v>
      </c>
      <c r="F145" s="34" t="s">
        <v>1</v>
      </c>
      <c r="G145" s="34" t="s">
        <v>20</v>
      </c>
      <c r="H145" s="34" t="s">
        <v>21</v>
      </c>
      <c r="I145" s="34" t="s">
        <v>19</v>
      </c>
      <c r="J145" s="8"/>
      <c r="K145" s="8"/>
      <c r="L145" s="8"/>
      <c r="M145" s="8"/>
    </row>
    <row r="146" spans="1:13">
      <c r="A146" s="10" t="s">
        <v>71</v>
      </c>
      <c r="B146" s="19" t="s">
        <v>367</v>
      </c>
      <c r="C146" s="10" t="s">
        <v>107</v>
      </c>
      <c r="D146" s="10" t="s">
        <v>58</v>
      </c>
      <c r="E146" s="36" t="s">
        <v>27</v>
      </c>
      <c r="F146" s="36">
        <v>7.5</v>
      </c>
      <c r="G146" s="47"/>
      <c r="H146" s="47"/>
      <c r="I146" s="47"/>
      <c r="J146" s="7"/>
      <c r="K146" s="7"/>
      <c r="L146" s="7"/>
      <c r="M146" s="7"/>
    </row>
    <row r="147" spans="1:13">
      <c r="A147" s="10" t="s">
        <v>71</v>
      </c>
      <c r="B147" s="19" t="s">
        <v>367</v>
      </c>
      <c r="C147" s="10" t="s">
        <v>107</v>
      </c>
      <c r="D147" s="10" t="s">
        <v>120</v>
      </c>
      <c r="E147" s="36" t="s">
        <v>27</v>
      </c>
      <c r="F147" s="36">
        <v>7.5</v>
      </c>
      <c r="G147" s="47"/>
      <c r="H147" s="47"/>
      <c r="I147" s="47"/>
      <c r="J147" s="7"/>
      <c r="K147" s="7"/>
      <c r="L147" s="7"/>
      <c r="M147" s="7"/>
    </row>
    <row r="148" spans="1:13">
      <c r="A148" s="10" t="s">
        <v>71</v>
      </c>
      <c r="B148" s="19" t="s">
        <v>373</v>
      </c>
      <c r="C148" s="10" t="s">
        <v>108</v>
      </c>
      <c r="D148" s="10" t="s">
        <v>103</v>
      </c>
      <c r="E148" s="36" t="s">
        <v>24</v>
      </c>
      <c r="F148" s="36">
        <v>10</v>
      </c>
      <c r="G148" s="47"/>
      <c r="H148" s="47"/>
      <c r="I148" s="47"/>
      <c r="J148" s="7"/>
      <c r="K148" s="7"/>
      <c r="L148" s="7"/>
      <c r="M148" s="7"/>
    </row>
    <row r="149" spans="1:13" ht="38.200000000000003" customHeight="1">
      <c r="A149" s="285" t="s">
        <v>71</v>
      </c>
      <c r="B149" s="285" t="s">
        <v>413</v>
      </c>
      <c r="C149" s="285" t="s">
        <v>113</v>
      </c>
      <c r="D149" s="295" t="s">
        <v>414</v>
      </c>
      <c r="E149" s="287" t="s">
        <v>24</v>
      </c>
      <c r="F149" s="287">
        <v>10</v>
      </c>
      <c r="G149" s="80"/>
      <c r="H149" s="80"/>
      <c r="I149" s="289" t="s">
        <v>449</v>
      </c>
      <c r="J149" s="7"/>
      <c r="K149" s="7"/>
      <c r="L149" s="7"/>
      <c r="M149" s="7"/>
    </row>
    <row r="150" spans="1:13">
      <c r="A150" s="286"/>
      <c r="B150" s="286"/>
      <c r="C150" s="286"/>
      <c r="D150" s="296"/>
      <c r="E150" s="288"/>
      <c r="F150" s="288"/>
      <c r="G150" s="80"/>
      <c r="H150" s="80"/>
      <c r="I150" s="290"/>
      <c r="J150" s="7"/>
      <c r="K150" s="7"/>
      <c r="L150" s="7"/>
      <c r="M150" s="7"/>
    </row>
    <row r="151" spans="1:13">
      <c r="A151" s="10" t="s">
        <v>71</v>
      </c>
      <c r="B151" s="19" t="s">
        <v>332</v>
      </c>
      <c r="C151" s="10" t="s">
        <v>109</v>
      </c>
      <c r="D151" s="10" t="s">
        <v>252</v>
      </c>
      <c r="E151" s="36" t="s">
        <v>26</v>
      </c>
      <c r="F151" s="36">
        <v>20</v>
      </c>
      <c r="G151" s="47"/>
      <c r="H151" s="47"/>
      <c r="I151" s="10" t="s">
        <v>253</v>
      </c>
      <c r="J151" s="7"/>
      <c r="K151" s="7"/>
      <c r="L151" s="7"/>
      <c r="M151" s="7"/>
    </row>
    <row r="152" spans="1:13">
      <c r="A152" s="10" t="s">
        <v>71</v>
      </c>
      <c r="B152" s="19" t="s">
        <v>332</v>
      </c>
      <c r="C152" s="10" t="s">
        <v>109</v>
      </c>
      <c r="D152" s="10" t="s">
        <v>124</v>
      </c>
      <c r="E152" s="36" t="s">
        <v>26</v>
      </c>
      <c r="F152" s="36">
        <v>10</v>
      </c>
      <c r="G152" s="47"/>
      <c r="H152" s="47"/>
      <c r="I152" s="47"/>
      <c r="J152" s="7"/>
      <c r="K152" s="7"/>
      <c r="L152" s="7"/>
      <c r="M152" s="7"/>
    </row>
    <row r="153" spans="1:13">
      <c r="A153" s="10" t="s">
        <v>71</v>
      </c>
      <c r="B153" s="19" t="s">
        <v>375</v>
      </c>
      <c r="C153" s="10" t="s">
        <v>111</v>
      </c>
      <c r="D153" s="111" t="s">
        <v>356</v>
      </c>
      <c r="E153" s="36" t="s">
        <v>25</v>
      </c>
      <c r="F153" s="36">
        <v>10</v>
      </c>
      <c r="G153" s="47"/>
      <c r="H153" s="47"/>
      <c r="I153" s="47"/>
      <c r="J153" s="7"/>
      <c r="K153" s="7"/>
      <c r="L153" s="7"/>
      <c r="M153" s="7"/>
    </row>
    <row r="154" spans="1:13">
      <c r="A154" s="10" t="s">
        <v>71</v>
      </c>
      <c r="B154" s="19" t="s">
        <v>310</v>
      </c>
      <c r="C154" s="10" t="s">
        <v>11</v>
      </c>
      <c r="D154" s="10" t="s">
        <v>77</v>
      </c>
      <c r="E154" s="36" t="s">
        <v>25</v>
      </c>
      <c r="F154" s="36">
        <v>10</v>
      </c>
      <c r="G154" s="47"/>
      <c r="H154" s="47"/>
      <c r="I154" s="47"/>
      <c r="J154" s="8"/>
      <c r="K154" s="8"/>
      <c r="L154" s="8"/>
      <c r="M154" s="8"/>
    </row>
    <row r="155" spans="1:13">
      <c r="A155" s="10" t="s">
        <v>71</v>
      </c>
      <c r="B155" s="19" t="s">
        <v>375</v>
      </c>
      <c r="C155" s="10" t="s">
        <v>112</v>
      </c>
      <c r="D155" s="10" t="s">
        <v>58</v>
      </c>
      <c r="E155" s="36" t="s">
        <v>25</v>
      </c>
      <c r="F155" s="36">
        <v>5</v>
      </c>
      <c r="G155" s="47"/>
      <c r="H155" s="47"/>
      <c r="I155" s="47"/>
      <c r="J155" s="8"/>
      <c r="K155" s="8"/>
      <c r="L155" s="8"/>
      <c r="M155" s="8"/>
    </row>
    <row r="156" spans="1:13">
      <c r="A156" s="10" t="s">
        <v>71</v>
      </c>
      <c r="B156" s="19" t="s">
        <v>375</v>
      </c>
      <c r="C156" s="10" t="s">
        <v>112</v>
      </c>
      <c r="D156" s="10" t="s">
        <v>120</v>
      </c>
      <c r="E156" s="36" t="s">
        <v>25</v>
      </c>
      <c r="F156" s="36">
        <v>5</v>
      </c>
      <c r="G156" s="47"/>
      <c r="H156" s="47"/>
      <c r="I156" s="47"/>
      <c r="J156" s="8"/>
      <c r="K156" s="8"/>
      <c r="L156" s="8"/>
      <c r="M156" s="8"/>
    </row>
    <row r="157" spans="1:13">
      <c r="A157" s="10" t="s">
        <v>71</v>
      </c>
      <c r="B157" s="19" t="s">
        <v>375</v>
      </c>
      <c r="C157" s="10" t="s">
        <v>114</v>
      </c>
      <c r="D157" s="10" t="s">
        <v>122</v>
      </c>
      <c r="E157" s="36" t="s">
        <v>25</v>
      </c>
      <c r="F157" s="36">
        <v>10</v>
      </c>
      <c r="G157" s="47"/>
      <c r="H157" s="47"/>
      <c r="I157" s="47"/>
      <c r="J157" s="8"/>
      <c r="K157" s="8"/>
      <c r="L157" s="8"/>
      <c r="M157" s="8"/>
    </row>
    <row r="158" spans="1:13" ht="20.9">
      <c r="A158" s="275" t="s">
        <v>30</v>
      </c>
      <c r="B158" s="275"/>
      <c r="C158" s="275"/>
      <c r="D158" s="275"/>
      <c r="E158" s="275"/>
      <c r="F158" s="275"/>
      <c r="G158" s="275"/>
      <c r="H158" s="275"/>
      <c r="I158" s="275"/>
    </row>
    <row r="159" spans="1:13" ht="32.299999999999997">
      <c r="A159" s="34" t="s">
        <v>29</v>
      </c>
      <c r="B159" s="34" t="s">
        <v>3</v>
      </c>
      <c r="C159" s="34" t="s">
        <v>0</v>
      </c>
      <c r="D159" s="34" t="s">
        <v>34</v>
      </c>
      <c r="E159" s="34" t="s">
        <v>23</v>
      </c>
      <c r="F159" s="34" t="s">
        <v>1</v>
      </c>
      <c r="G159" s="34" t="s">
        <v>20</v>
      </c>
      <c r="H159" s="34" t="s">
        <v>21</v>
      </c>
      <c r="I159" s="34" t="s">
        <v>19</v>
      </c>
    </row>
    <row r="160" spans="1:13">
      <c r="A160" s="10" t="s">
        <v>158</v>
      </c>
      <c r="B160" s="13" t="s">
        <v>234</v>
      </c>
      <c r="C160" s="10" t="s">
        <v>37</v>
      </c>
      <c r="D160" s="10" t="s">
        <v>52</v>
      </c>
      <c r="E160" s="36" t="s">
        <v>125</v>
      </c>
      <c r="F160" s="36">
        <v>1.5</v>
      </c>
      <c r="G160" s="10"/>
      <c r="H160" s="10"/>
      <c r="I160" s="40"/>
    </row>
    <row r="161" spans="1:13" s="5" customFormat="1">
      <c r="A161" s="17" t="s">
        <v>251</v>
      </c>
      <c r="B161" s="13" t="s">
        <v>206</v>
      </c>
      <c r="C161" s="10" t="s">
        <v>37</v>
      </c>
      <c r="D161" s="10" t="s">
        <v>52</v>
      </c>
      <c r="E161" s="36" t="s">
        <v>125</v>
      </c>
      <c r="F161" s="36">
        <v>10</v>
      </c>
      <c r="G161" s="42"/>
      <c r="H161" s="42"/>
      <c r="I161" s="43"/>
      <c r="J161" s="7"/>
      <c r="K161" s="7"/>
      <c r="L161" s="7"/>
      <c r="M161" s="7"/>
    </row>
    <row r="162" spans="1:13" s="5" customFormat="1">
      <c r="A162" s="107" t="s">
        <v>63</v>
      </c>
      <c r="B162" s="107" t="s">
        <v>192</v>
      </c>
      <c r="C162" s="107" t="s">
        <v>37</v>
      </c>
      <c r="D162" s="107" t="s">
        <v>52</v>
      </c>
      <c r="E162" s="108" t="s">
        <v>125</v>
      </c>
      <c r="F162" s="109">
        <v>5.6</v>
      </c>
      <c r="G162" s="13"/>
      <c r="H162" s="13"/>
      <c r="I162" s="13"/>
      <c r="J162" s="7"/>
      <c r="K162" s="7"/>
      <c r="L162" s="7"/>
      <c r="M162" s="7"/>
    </row>
    <row r="163" spans="1:13" s="5" customFormat="1">
      <c r="A163" s="13" t="s">
        <v>31</v>
      </c>
      <c r="B163" s="13" t="s">
        <v>4</v>
      </c>
      <c r="C163" s="10" t="s">
        <v>37</v>
      </c>
      <c r="D163" s="10" t="s">
        <v>52</v>
      </c>
      <c r="E163" s="36" t="s">
        <v>125</v>
      </c>
      <c r="F163" s="36">
        <v>10</v>
      </c>
      <c r="G163" s="13"/>
      <c r="H163" s="13"/>
      <c r="I163" s="13"/>
      <c r="J163" s="9"/>
      <c r="K163" s="9"/>
      <c r="L163" s="9"/>
      <c r="M163" s="9"/>
    </row>
    <row r="164" spans="1:13" ht="14.15" thickBot="1">
      <c r="A164" s="79" t="s">
        <v>428</v>
      </c>
      <c r="B164" s="95" t="s">
        <v>429</v>
      </c>
      <c r="C164" s="95" t="s">
        <v>37</v>
      </c>
      <c r="D164" s="95" t="s">
        <v>52</v>
      </c>
      <c r="E164" s="96" t="s">
        <v>125</v>
      </c>
      <c r="F164" s="97">
        <v>0.95</v>
      </c>
      <c r="G164" s="89"/>
      <c r="H164" s="88"/>
      <c r="I164" s="17" t="s">
        <v>430</v>
      </c>
      <c r="J164" s="5"/>
      <c r="K164" s="5"/>
      <c r="L164" s="5"/>
      <c r="M164" s="5"/>
    </row>
    <row r="165" spans="1:13" ht="19.55" thickBot="1">
      <c r="A165" s="293" t="s">
        <v>22</v>
      </c>
      <c r="B165" s="293"/>
      <c r="C165" s="293"/>
      <c r="D165" s="293"/>
      <c r="E165" s="294"/>
      <c r="F165" s="69">
        <f>SUM(F146:F157,F160:F164)</f>
        <v>133.04999999999998</v>
      </c>
      <c r="G165" s="68">
        <f>SUM(G146:G157)</f>
        <v>0</v>
      </c>
      <c r="H165" s="45">
        <f>SUM(H146:H157)</f>
        <v>0</v>
      </c>
      <c r="I165" s="46"/>
      <c r="J165" s="8"/>
      <c r="K165" s="8"/>
      <c r="L165" s="8"/>
      <c r="M165" s="8"/>
    </row>
    <row r="166" spans="1:13" ht="20.9">
      <c r="A166" s="276" t="s">
        <v>276</v>
      </c>
      <c r="B166" s="276"/>
      <c r="C166" s="276"/>
      <c r="D166" s="276"/>
      <c r="E166" s="276"/>
      <c r="F166" s="279"/>
      <c r="G166" s="276"/>
      <c r="H166" s="276"/>
      <c r="I166" s="276"/>
      <c r="J166" s="91"/>
      <c r="K166" s="91"/>
      <c r="L166" s="91"/>
      <c r="M166" s="91"/>
    </row>
    <row r="167" spans="1:13" ht="20.9">
      <c r="A167" s="275" t="s">
        <v>2</v>
      </c>
      <c r="B167" s="275"/>
      <c r="C167" s="275"/>
      <c r="D167" s="275"/>
      <c r="E167" s="275"/>
      <c r="F167" s="275"/>
      <c r="G167" s="275"/>
      <c r="H167" s="275"/>
      <c r="I167" s="275"/>
    </row>
    <row r="168" spans="1:13" ht="32.299999999999997">
      <c r="A168" s="34" t="s">
        <v>29</v>
      </c>
      <c r="B168" s="34" t="s">
        <v>3</v>
      </c>
      <c r="C168" s="34" t="s">
        <v>0</v>
      </c>
      <c r="D168" s="34" t="s">
        <v>34</v>
      </c>
      <c r="E168" s="34" t="s">
        <v>23</v>
      </c>
      <c r="F168" s="34" t="s">
        <v>1</v>
      </c>
      <c r="G168" s="34" t="s">
        <v>20</v>
      </c>
      <c r="H168" s="34" t="s">
        <v>21</v>
      </c>
      <c r="I168" s="34" t="s">
        <v>19</v>
      </c>
    </row>
    <row r="169" spans="1:13">
      <c r="A169" s="10" t="s">
        <v>71</v>
      </c>
      <c r="B169" s="17" t="s">
        <v>332</v>
      </c>
      <c r="C169" s="10" t="s">
        <v>129</v>
      </c>
      <c r="D169" s="10" t="s">
        <v>103</v>
      </c>
      <c r="E169" s="36" t="s">
        <v>26</v>
      </c>
      <c r="F169" s="36">
        <v>6</v>
      </c>
      <c r="G169" s="47"/>
      <c r="H169" s="47"/>
      <c r="I169" s="10" t="s">
        <v>142</v>
      </c>
    </row>
    <row r="170" spans="1:13">
      <c r="A170" s="10" t="s">
        <v>71</v>
      </c>
      <c r="B170" s="17" t="s">
        <v>332</v>
      </c>
      <c r="C170" s="10" t="s">
        <v>129</v>
      </c>
      <c r="D170" s="10" t="s">
        <v>145</v>
      </c>
      <c r="E170" s="36" t="s">
        <v>26</v>
      </c>
      <c r="F170" s="36">
        <v>6</v>
      </c>
      <c r="G170" s="47"/>
      <c r="H170" s="47"/>
      <c r="I170" s="10" t="s">
        <v>142</v>
      </c>
    </row>
    <row r="171" spans="1:13">
      <c r="A171" s="10" t="s">
        <v>71</v>
      </c>
      <c r="B171" s="17" t="s">
        <v>332</v>
      </c>
      <c r="C171" s="10" t="s">
        <v>129</v>
      </c>
      <c r="D171" s="10" t="s">
        <v>146</v>
      </c>
      <c r="E171" s="36" t="s">
        <v>26</v>
      </c>
      <c r="F171" s="36">
        <v>8</v>
      </c>
      <c r="G171" s="47"/>
      <c r="H171" s="47"/>
      <c r="I171" s="10" t="s">
        <v>142</v>
      </c>
      <c r="J171" s="5"/>
      <c r="K171" s="5"/>
      <c r="L171" s="5"/>
      <c r="M171" s="5"/>
    </row>
    <row r="172" spans="1:13" s="116" customFormat="1" ht="26.95">
      <c r="A172" s="19" t="s">
        <v>71</v>
      </c>
      <c r="B172" s="17" t="s">
        <v>360</v>
      </c>
      <c r="C172" s="19" t="s">
        <v>130</v>
      </c>
      <c r="D172" s="19" t="s">
        <v>420</v>
      </c>
      <c r="E172" s="110" t="s">
        <v>73</v>
      </c>
      <c r="F172" s="110">
        <v>8</v>
      </c>
      <c r="G172" s="114"/>
      <c r="H172" s="114"/>
      <c r="I172" s="19" t="s">
        <v>433</v>
      </c>
      <c r="J172" s="115"/>
      <c r="K172" s="115"/>
      <c r="L172" s="115"/>
      <c r="M172" s="115"/>
    </row>
    <row r="173" spans="1:13">
      <c r="A173" s="10" t="s">
        <v>71</v>
      </c>
      <c r="B173" s="17" t="s">
        <v>360</v>
      </c>
      <c r="C173" s="10" t="s">
        <v>131</v>
      </c>
      <c r="D173" s="10" t="s">
        <v>132</v>
      </c>
      <c r="E173" s="36" t="s">
        <v>24</v>
      </c>
      <c r="F173" s="36">
        <v>20</v>
      </c>
      <c r="G173" s="47"/>
      <c r="H173" s="47"/>
      <c r="I173" s="53"/>
      <c r="J173" s="5"/>
      <c r="K173" s="5"/>
      <c r="L173" s="5"/>
      <c r="M173" s="5"/>
    </row>
    <row r="174" spans="1:13">
      <c r="A174" s="10" t="s">
        <v>71</v>
      </c>
      <c r="B174" s="17" t="s">
        <v>322</v>
      </c>
      <c r="C174" s="10" t="s">
        <v>91</v>
      </c>
      <c r="D174" s="10" t="s">
        <v>133</v>
      </c>
      <c r="E174" s="36" t="s">
        <v>93</v>
      </c>
      <c r="F174" s="36">
        <v>5</v>
      </c>
      <c r="G174" s="47"/>
      <c r="H174" s="47"/>
      <c r="I174" s="10"/>
      <c r="J174" s="5"/>
      <c r="K174" s="5"/>
      <c r="L174" s="5"/>
      <c r="M174" s="5"/>
    </row>
    <row r="175" spans="1:13">
      <c r="A175" s="10" t="s">
        <v>71</v>
      </c>
      <c r="B175" s="17" t="s">
        <v>344</v>
      </c>
      <c r="C175" s="10" t="s">
        <v>135</v>
      </c>
      <c r="D175" s="10" t="s">
        <v>120</v>
      </c>
      <c r="E175" s="36" t="s">
        <v>27</v>
      </c>
      <c r="F175" s="36">
        <v>5</v>
      </c>
      <c r="G175" s="47"/>
      <c r="H175" s="47"/>
      <c r="I175" s="12" t="s">
        <v>143</v>
      </c>
      <c r="J175" s="5"/>
      <c r="K175" s="5"/>
      <c r="L175" s="5"/>
      <c r="M175" s="5"/>
    </row>
    <row r="176" spans="1:13">
      <c r="A176" s="10" t="s">
        <v>71</v>
      </c>
      <c r="B176" s="17" t="s">
        <v>344</v>
      </c>
      <c r="C176" s="10" t="s">
        <v>135</v>
      </c>
      <c r="D176" s="10" t="s">
        <v>121</v>
      </c>
      <c r="E176" s="36" t="s">
        <v>27</v>
      </c>
      <c r="F176" s="36">
        <v>5</v>
      </c>
      <c r="G176" s="47"/>
      <c r="H176" s="47"/>
      <c r="I176" s="12" t="s">
        <v>143</v>
      </c>
      <c r="J176" s="5"/>
      <c r="K176" s="5"/>
      <c r="L176" s="5"/>
      <c r="M176" s="5"/>
    </row>
    <row r="177" spans="1:13">
      <c r="A177" s="10" t="s">
        <v>71</v>
      </c>
      <c r="B177" s="17" t="s">
        <v>376</v>
      </c>
      <c r="C177" s="10" t="s">
        <v>136</v>
      </c>
      <c r="D177" s="10" t="s">
        <v>36</v>
      </c>
      <c r="E177" s="36" t="s">
        <v>27</v>
      </c>
      <c r="F177" s="36">
        <v>5</v>
      </c>
      <c r="G177" s="47"/>
      <c r="H177" s="47"/>
      <c r="I177" s="10"/>
      <c r="J177" s="5"/>
      <c r="K177" s="5"/>
      <c r="L177" s="5"/>
      <c r="M177" s="5"/>
    </row>
    <row r="178" spans="1:13">
      <c r="A178" s="10" t="s">
        <v>71</v>
      </c>
      <c r="B178" s="17" t="s">
        <v>344</v>
      </c>
      <c r="C178" s="10" t="s">
        <v>137</v>
      </c>
      <c r="D178" s="10" t="s">
        <v>58</v>
      </c>
      <c r="E178" s="36" t="s">
        <v>27</v>
      </c>
      <c r="F178" s="36">
        <v>5</v>
      </c>
      <c r="G178" s="47"/>
      <c r="H178" s="47"/>
      <c r="I178" s="10"/>
      <c r="J178" s="5"/>
      <c r="K178" s="5"/>
      <c r="L178" s="5"/>
      <c r="M178" s="5"/>
    </row>
    <row r="179" spans="1:13">
      <c r="A179" s="10" t="s">
        <v>71</v>
      </c>
      <c r="B179" s="17" t="s">
        <v>344</v>
      </c>
      <c r="C179" s="10" t="s">
        <v>137</v>
      </c>
      <c r="D179" s="10" t="s">
        <v>120</v>
      </c>
      <c r="E179" s="36" t="s">
        <v>27</v>
      </c>
      <c r="F179" s="36">
        <v>5</v>
      </c>
      <c r="G179" s="47"/>
      <c r="H179" s="47"/>
      <c r="I179" s="10"/>
      <c r="J179" s="5"/>
      <c r="K179" s="5"/>
      <c r="L179" s="5"/>
      <c r="M179" s="5"/>
    </row>
    <row r="180" spans="1:13">
      <c r="A180" s="10" t="s">
        <v>71</v>
      </c>
      <c r="B180" s="17" t="s">
        <v>367</v>
      </c>
      <c r="C180" s="10" t="s">
        <v>138</v>
      </c>
      <c r="D180" s="10" t="s">
        <v>58</v>
      </c>
      <c r="E180" s="36" t="s">
        <v>27</v>
      </c>
      <c r="F180" s="36">
        <v>5</v>
      </c>
      <c r="G180" s="47"/>
      <c r="H180" s="47"/>
      <c r="I180" s="13"/>
      <c r="J180" s="5"/>
      <c r="K180" s="5"/>
      <c r="L180" s="5"/>
      <c r="M180" s="5"/>
    </row>
    <row r="181" spans="1:13">
      <c r="A181" s="10" t="s">
        <v>71</v>
      </c>
      <c r="B181" s="17" t="s">
        <v>367</v>
      </c>
      <c r="C181" s="10" t="s">
        <v>138</v>
      </c>
      <c r="D181" s="10" t="s">
        <v>120</v>
      </c>
      <c r="E181" s="36" t="s">
        <v>27</v>
      </c>
      <c r="F181" s="36">
        <v>5</v>
      </c>
      <c r="G181" s="47"/>
      <c r="H181" s="47"/>
      <c r="I181" s="13"/>
      <c r="J181" s="5"/>
      <c r="K181" s="5"/>
      <c r="L181" s="5"/>
      <c r="M181" s="5"/>
    </row>
    <row r="182" spans="1:13">
      <c r="A182" s="10" t="s">
        <v>71</v>
      </c>
      <c r="B182" s="17" t="s">
        <v>367</v>
      </c>
      <c r="C182" s="10" t="s">
        <v>138</v>
      </c>
      <c r="D182" s="10" t="s">
        <v>147</v>
      </c>
      <c r="E182" s="36" t="s">
        <v>27</v>
      </c>
      <c r="F182" s="36">
        <v>5</v>
      </c>
      <c r="G182" s="47"/>
      <c r="H182" s="47"/>
      <c r="I182" s="10"/>
      <c r="J182" s="5"/>
      <c r="K182" s="5"/>
      <c r="L182" s="5"/>
      <c r="M182" s="5"/>
    </row>
    <row r="183" spans="1:13">
      <c r="A183" s="10" t="s">
        <v>71</v>
      </c>
      <c r="B183" s="17" t="s">
        <v>376</v>
      </c>
      <c r="C183" s="10" t="s">
        <v>139</v>
      </c>
      <c r="D183" s="10" t="s">
        <v>58</v>
      </c>
      <c r="E183" s="36" t="s">
        <v>27</v>
      </c>
      <c r="F183" s="36">
        <v>5</v>
      </c>
      <c r="G183" s="47"/>
      <c r="H183" s="47"/>
      <c r="I183" s="10"/>
      <c r="J183" s="5"/>
      <c r="K183" s="5"/>
      <c r="L183" s="5"/>
      <c r="M183" s="5"/>
    </row>
    <row r="184" spans="1:13">
      <c r="A184" s="10" t="s">
        <v>71</v>
      </c>
      <c r="B184" s="17" t="s">
        <v>376</v>
      </c>
      <c r="C184" s="10" t="s">
        <v>139</v>
      </c>
      <c r="D184" s="10" t="s">
        <v>120</v>
      </c>
      <c r="E184" s="36" t="s">
        <v>27</v>
      </c>
      <c r="F184" s="36">
        <v>5</v>
      </c>
      <c r="G184" s="47"/>
      <c r="H184" s="47"/>
      <c r="I184" s="10"/>
      <c r="J184" s="5"/>
      <c r="K184" s="5"/>
      <c r="L184" s="5"/>
      <c r="M184" s="5"/>
    </row>
    <row r="185" spans="1:13" s="116" customFormat="1" ht="26.95">
      <c r="A185" s="19" t="s">
        <v>71</v>
      </c>
      <c r="B185" s="17" t="s">
        <v>311</v>
      </c>
      <c r="C185" s="19" t="s">
        <v>140</v>
      </c>
      <c r="D185" s="19" t="s">
        <v>450</v>
      </c>
      <c r="E185" s="119" t="s">
        <v>25</v>
      </c>
      <c r="F185" s="119"/>
      <c r="G185" s="114"/>
      <c r="H185" s="114"/>
      <c r="I185" s="19" t="s">
        <v>452</v>
      </c>
      <c r="J185" s="115"/>
      <c r="K185" s="115"/>
      <c r="L185" s="115"/>
      <c r="M185" s="115"/>
    </row>
    <row r="186" spans="1:13" s="116" customFormat="1">
      <c r="A186" s="19" t="s">
        <v>71</v>
      </c>
      <c r="B186" s="17" t="s">
        <v>311</v>
      </c>
      <c r="C186" s="19" t="s">
        <v>140</v>
      </c>
      <c r="D186" s="121" t="s">
        <v>451</v>
      </c>
      <c r="E186" s="120" t="s">
        <v>25</v>
      </c>
      <c r="F186" s="120">
        <v>20</v>
      </c>
      <c r="G186" s="114"/>
      <c r="H186" s="114"/>
      <c r="I186" s="121" t="s">
        <v>453</v>
      </c>
      <c r="J186" s="115"/>
      <c r="K186" s="115"/>
      <c r="L186" s="115"/>
      <c r="M186" s="115"/>
    </row>
    <row r="187" spans="1:13">
      <c r="A187" s="10" t="s">
        <v>71</v>
      </c>
      <c r="B187" s="17" t="s">
        <v>377</v>
      </c>
      <c r="C187" s="14" t="s">
        <v>141</v>
      </c>
      <c r="D187" s="14" t="s">
        <v>58</v>
      </c>
      <c r="E187" s="118" t="s">
        <v>25</v>
      </c>
      <c r="F187" s="118">
        <v>7.5</v>
      </c>
      <c r="G187" s="47"/>
      <c r="H187" s="47"/>
      <c r="I187" s="14"/>
      <c r="J187" s="5"/>
      <c r="K187" s="5"/>
      <c r="L187" s="5"/>
      <c r="M187" s="5"/>
    </row>
    <row r="188" spans="1:13">
      <c r="A188" s="10" t="s">
        <v>71</v>
      </c>
      <c r="B188" s="17" t="s">
        <v>377</v>
      </c>
      <c r="C188" s="14" t="s">
        <v>141</v>
      </c>
      <c r="D188" s="14" t="s">
        <v>120</v>
      </c>
      <c r="E188" s="118" t="s">
        <v>25</v>
      </c>
      <c r="F188" s="118">
        <v>7.5</v>
      </c>
      <c r="G188" s="47"/>
      <c r="H188" s="47"/>
      <c r="I188" s="14"/>
      <c r="J188" s="5"/>
      <c r="K188" s="5"/>
      <c r="L188" s="5"/>
      <c r="M188" s="5"/>
    </row>
    <row r="189" spans="1:13" ht="20.9">
      <c r="A189" s="275" t="s">
        <v>30</v>
      </c>
      <c r="B189" s="275"/>
      <c r="C189" s="275"/>
      <c r="D189" s="275"/>
      <c r="E189" s="275"/>
      <c r="F189" s="275"/>
      <c r="G189" s="275"/>
      <c r="H189" s="275"/>
      <c r="I189" s="275"/>
    </row>
    <row r="190" spans="1:13" ht="32.299999999999997">
      <c r="A190" s="34" t="s">
        <v>29</v>
      </c>
      <c r="B190" s="34" t="s">
        <v>3</v>
      </c>
      <c r="C190" s="34" t="s">
        <v>0</v>
      </c>
      <c r="D190" s="34" t="s">
        <v>34</v>
      </c>
      <c r="E190" s="34" t="s">
        <v>23</v>
      </c>
      <c r="F190" s="34" t="s">
        <v>1</v>
      </c>
      <c r="G190" s="34" t="s">
        <v>20</v>
      </c>
      <c r="H190" s="34" t="s">
        <v>21</v>
      </c>
      <c r="I190" s="34" t="s">
        <v>19</v>
      </c>
    </row>
    <row r="191" spans="1:13">
      <c r="A191" s="10" t="s">
        <v>158</v>
      </c>
      <c r="B191" s="13" t="s">
        <v>234</v>
      </c>
      <c r="C191" s="10" t="s">
        <v>37</v>
      </c>
      <c r="D191" s="10" t="s">
        <v>52</v>
      </c>
      <c r="E191" s="36" t="s">
        <v>125</v>
      </c>
      <c r="F191" s="36">
        <v>1.5</v>
      </c>
      <c r="G191" s="10"/>
      <c r="H191" s="10"/>
      <c r="I191" s="40"/>
    </row>
    <row r="192" spans="1:13" s="3" customFormat="1" ht="16.149999999999999">
      <c r="A192" s="17" t="s">
        <v>286</v>
      </c>
      <c r="B192" s="17" t="s">
        <v>285</v>
      </c>
      <c r="C192" s="10" t="s">
        <v>37</v>
      </c>
      <c r="D192" s="10" t="s">
        <v>52</v>
      </c>
      <c r="E192" s="36" t="s">
        <v>125</v>
      </c>
      <c r="F192" s="41"/>
      <c r="G192" s="84"/>
      <c r="H192" s="84"/>
      <c r="I192" s="43" t="s">
        <v>432</v>
      </c>
      <c r="J192" s="4"/>
      <c r="K192" s="4"/>
      <c r="L192" s="4"/>
      <c r="M192" s="4"/>
    </row>
    <row r="193" spans="1:13" s="5" customFormat="1">
      <c r="A193" s="17" t="s">
        <v>251</v>
      </c>
      <c r="B193" s="13" t="s">
        <v>206</v>
      </c>
      <c r="C193" s="10" t="s">
        <v>37</v>
      </c>
      <c r="D193" s="10" t="s">
        <v>52</v>
      </c>
      <c r="E193" s="36" t="s">
        <v>125</v>
      </c>
      <c r="F193" s="36">
        <v>10</v>
      </c>
      <c r="G193" s="42"/>
      <c r="H193" s="42"/>
      <c r="I193" s="43"/>
      <c r="J193" s="7"/>
      <c r="K193" s="7"/>
      <c r="L193" s="7"/>
      <c r="M193" s="7"/>
    </row>
    <row r="194" spans="1:13" s="5" customFormat="1">
      <c r="A194" s="107" t="s">
        <v>63</v>
      </c>
      <c r="B194" s="107" t="s">
        <v>192</v>
      </c>
      <c r="C194" s="107" t="s">
        <v>37</v>
      </c>
      <c r="D194" s="107" t="s">
        <v>52</v>
      </c>
      <c r="E194" s="108" t="s">
        <v>125</v>
      </c>
      <c r="F194" s="109">
        <v>5.6</v>
      </c>
      <c r="G194" s="13"/>
      <c r="H194" s="13"/>
      <c r="I194" s="13"/>
      <c r="J194" s="9"/>
      <c r="K194" s="9"/>
      <c r="L194" s="9"/>
      <c r="M194" s="9"/>
    </row>
    <row r="195" spans="1:13">
      <c r="A195" s="13" t="s">
        <v>31</v>
      </c>
      <c r="B195" s="13" t="s">
        <v>4</v>
      </c>
      <c r="C195" s="10" t="s">
        <v>37</v>
      </c>
      <c r="D195" s="10" t="s">
        <v>52</v>
      </c>
      <c r="E195" s="36" t="s">
        <v>125</v>
      </c>
      <c r="F195" s="36">
        <v>10</v>
      </c>
      <c r="G195" s="13"/>
      <c r="H195" s="13"/>
      <c r="I195" s="13"/>
      <c r="J195" s="5"/>
      <c r="K195" s="5"/>
      <c r="L195" s="5"/>
      <c r="M195" s="5"/>
    </row>
    <row r="196" spans="1:13" ht="14.15" thickBot="1">
      <c r="A196" s="79" t="s">
        <v>428</v>
      </c>
      <c r="B196" s="95" t="s">
        <v>429</v>
      </c>
      <c r="C196" s="95" t="s">
        <v>37</v>
      </c>
      <c r="D196" s="95" t="s">
        <v>52</v>
      </c>
      <c r="E196" s="96" t="s">
        <v>125</v>
      </c>
      <c r="F196" s="97">
        <v>0.95</v>
      </c>
      <c r="G196" s="89"/>
      <c r="H196" s="88"/>
      <c r="I196" s="17" t="s">
        <v>430</v>
      </c>
      <c r="J196" s="5"/>
      <c r="K196" s="5"/>
      <c r="L196" s="5"/>
      <c r="M196" s="5"/>
    </row>
    <row r="197" spans="1:13" ht="19.55" thickBot="1">
      <c r="A197" s="291" t="s">
        <v>22</v>
      </c>
      <c r="B197" s="291"/>
      <c r="C197" s="291"/>
      <c r="D197" s="291"/>
      <c r="E197" s="292"/>
      <c r="F197" s="69">
        <f>SUM(F169:F188,F191:F196)</f>
        <v>166.04999999999998</v>
      </c>
      <c r="G197" s="70">
        <f>SUM(G173:G184)</f>
        <v>0</v>
      </c>
      <c r="H197" s="51">
        <f>SUM(H173:H184)</f>
        <v>0</v>
      </c>
      <c r="I197" s="52"/>
      <c r="J197" s="7"/>
      <c r="K197" s="7"/>
      <c r="L197" s="7"/>
      <c r="M197" s="7"/>
    </row>
    <row r="198" spans="1:13">
      <c r="J198" s="9"/>
      <c r="K198" s="9"/>
      <c r="L198" s="9"/>
      <c r="M198" s="9"/>
    </row>
  </sheetData>
  <mergeCells count="44">
    <mergeCell ref="A166:I166"/>
    <mergeCell ref="A167:I167"/>
    <mergeCell ref="A197:E197"/>
    <mergeCell ref="A189:I189"/>
    <mergeCell ref="A142:E142"/>
    <mergeCell ref="A165:E165"/>
    <mergeCell ref="D149:D150"/>
    <mergeCell ref="A135:I135"/>
    <mergeCell ref="A158:I158"/>
    <mergeCell ref="A111:I111"/>
    <mergeCell ref="A112:I112"/>
    <mergeCell ref="A143:I143"/>
    <mergeCell ref="A144:I144"/>
    <mergeCell ref="A149:A150"/>
    <mergeCell ref="B149:B150"/>
    <mergeCell ref="C149:C150"/>
    <mergeCell ref="E149:E150"/>
    <mergeCell ref="F149:F150"/>
    <mergeCell ref="I149:I150"/>
    <mergeCell ref="A110:E110"/>
    <mergeCell ref="A44:E44"/>
    <mergeCell ref="A27:I27"/>
    <mergeCell ref="A60:I60"/>
    <mergeCell ref="A69:E69"/>
    <mergeCell ref="A70:I70"/>
    <mergeCell ref="A71:I71"/>
    <mergeCell ref="A77:I77"/>
    <mergeCell ref="A86:I86"/>
    <mergeCell ref="A87:I87"/>
    <mergeCell ref="A102:I102"/>
    <mergeCell ref="A85:E85"/>
    <mergeCell ref="D50:D54"/>
    <mergeCell ref="F57:F58"/>
    <mergeCell ref="J2:K2"/>
    <mergeCell ref="L2:M2"/>
    <mergeCell ref="A46:I46"/>
    <mergeCell ref="A2:I2"/>
    <mergeCell ref="A1:I1"/>
    <mergeCell ref="A26:E26"/>
    <mergeCell ref="A28:I28"/>
    <mergeCell ref="A35:I35"/>
    <mergeCell ref="A45:I45"/>
    <mergeCell ref="A19:I19"/>
    <mergeCell ref="F7:F8"/>
  </mergeCells>
  <phoneticPr fontId="2" type="noConversion"/>
  <pageMargins left="0.7" right="0.7" top="0.75" bottom="0.75" header="0.3" footer="0.3"/>
  <pageSetup paperSize="9" scale="48" orientation="landscape" verticalDpi="300" r:id="rId1"/>
  <headerFooter alignWithMargins="0"/>
  <rowBreaks count="2" manualBreakCount="2">
    <brk id="44" max="16383" man="1"/>
    <brk id="142" max="16383" man="1"/>
  </rowBreaks>
  <colBreaks count="1" manualBreakCount="1">
    <brk id="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GTM Schedule</vt:lpstr>
      <vt:lpstr>Block 1- 8</vt:lpstr>
      <vt:lpstr>Block 9 - 16</vt:lpstr>
      <vt:lpstr>Sheet1</vt:lpstr>
      <vt:lpstr>'GTM Schedule'!Print_Area</vt:lpstr>
    </vt:vector>
  </TitlesOfParts>
  <Company>Eskom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Eskom</dc:creator>
  <cp:lastModifiedBy>Flip</cp:lastModifiedBy>
  <cp:lastPrinted>2015-06-22T08:20:24Z</cp:lastPrinted>
  <dcterms:created xsi:type="dcterms:W3CDTF">2011-07-28T11:52:19Z</dcterms:created>
  <dcterms:modified xsi:type="dcterms:W3CDTF">2015-06-22T08:20:26Z</dcterms:modified>
</cp:coreProperties>
</file>