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worksheets/sheet3.xml" ContentType="application/vnd.openxmlformats-officedocument.spreadsheetml.worksheet+xml"/>
  <Override PartName="/xl/chartsheets/sheet5.xml" ContentType="application/vnd.openxmlformats-officedocument.spreadsheetml.chartsheet+xml"/>
  <Override PartName="/xl/drawings/drawing5.xml" ContentType="application/vnd.openxmlformats-officedocument.drawing+xml"/>
  <Override PartName="/xl/chartsheets/sheet6.xml" ContentType="application/vnd.openxmlformats-officedocument.spreadsheetml.chartsheet+xml"/>
  <Override PartName="/xl/drawings/drawing6.xml" ContentType="application/vnd.openxmlformats-officedocument.drawing+xml"/>
  <Override PartName="/xl/worksheets/sheet4.xml" ContentType="application/vnd.openxmlformats-officedocument.spreadsheetml.worksheet+xml"/>
  <Override PartName="/xl/chartsheets/sheet7.xml" ContentType="application/vnd.openxmlformats-officedocument.spreadsheetml.chartsheet+xml"/>
  <Override PartName="/xl/drawings/drawing7.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hartsheets/sheet8.xml" ContentType="application/vnd.openxmlformats-officedocument.spreadsheetml.chartsheet+xml"/>
  <Override PartName="/xl/drawings/drawing8.xml" ContentType="application/vnd.openxmlformats-officedocument.drawing+xml"/>
  <Override PartName="/xl/chartsheets/sheet9.xml" ContentType="application/vnd.openxmlformats-officedocument.spreadsheetml.chart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5" yWindow="65161" windowWidth="12120" windowHeight="8580" tabRatio="796" activeTab="2"/>
  </bookViews>
  <sheets>
    <sheet name=" Table 1 - Rev by Source" sheetId="1" r:id="rId1"/>
    <sheet name="Chart - Rev by Major Source" sheetId="2" r:id="rId2"/>
    <sheet name="Chart - Rev By Minor Source" sheetId="3" r:id="rId3"/>
    <sheet name="Table 2 - Opex by Vote" sheetId="4" r:id="rId4"/>
    <sheet name="Chart - Opex by Major Vote" sheetId="5" r:id="rId5"/>
    <sheet name="Chart - Opex by Minor Vote" sheetId="6" r:id="rId6"/>
    <sheet name="Table 3 - Capex by Vote" sheetId="7" r:id="rId7"/>
    <sheet name="Chart - Capex by Major Vote" sheetId="8" r:id="rId8"/>
    <sheet name="Chart - Capex by Minor Vote" sheetId="9" r:id="rId9"/>
    <sheet name="Table 4 - Capex Funding" sheetId="10" r:id="rId10"/>
    <sheet name="Chart - Capex Funding" sheetId="11" r:id="rId11"/>
    <sheet name="Table 5 - Sum of R&amp; E by Vote" sheetId="12" r:id="rId12"/>
    <sheet name="Table 6 - Exp by Type" sheetId="13" r:id="rId13"/>
    <sheet name="Chart - Opex by Major Nature" sheetId="14" r:id="rId14"/>
    <sheet name="Chart - Opex by Minor Nature" sheetId="15" r:id="rId15"/>
  </sheets>
  <definedNames>
    <definedName name="_xlnm.Print_Area" localSheetId="0">' Table 1 - Rev by Source'!$A$1:$Q$49</definedName>
    <definedName name="_xlnm.Print_Area" localSheetId="3">'Table 2 - Opex by Vote'!$A$1:$Q$43</definedName>
    <definedName name="_xlnm.Print_Area" localSheetId="6">'Table 3 - Capex by Vote'!$A$1:$Q$41</definedName>
    <definedName name="_xlnm.Print_Area" localSheetId="9">'Table 4 - Capex Funding'!$A$1:$Q$47</definedName>
    <definedName name="_xlnm.Print_Area" localSheetId="11">'Table 5 - Sum of R&amp; E by Vote'!$A$1:$V$34</definedName>
    <definedName name="_xlnm.Print_Area" localSheetId="12">'Table 6 - Exp by Type'!$A$1:$Q$46</definedName>
  </definedNames>
  <calcPr fullCalcOnLoad="1"/>
</workbook>
</file>

<file path=xl/sharedStrings.xml><?xml version="1.0" encoding="utf-8"?>
<sst xmlns="http://schemas.openxmlformats.org/spreadsheetml/2006/main" count="564" uniqueCount="198">
  <si>
    <t>R'000</t>
  </si>
  <si>
    <t>Fines</t>
  </si>
  <si>
    <t>Other</t>
  </si>
  <si>
    <t>Housing</t>
  </si>
  <si>
    <t>Executive &amp; Council</t>
  </si>
  <si>
    <t>Finance &amp; Admin</t>
  </si>
  <si>
    <t>Health</t>
  </si>
  <si>
    <t>Community &amp; Social Services</t>
  </si>
  <si>
    <t>Public Safety</t>
  </si>
  <si>
    <t>Environmental Protection</t>
  </si>
  <si>
    <t>Waste Management</t>
  </si>
  <si>
    <t>Waste Water Management</t>
  </si>
  <si>
    <t>Road Transport</t>
  </si>
  <si>
    <t>Water</t>
  </si>
  <si>
    <t>Planning &amp; Development</t>
  </si>
  <si>
    <t>Electricity</t>
  </si>
  <si>
    <t>Current Year</t>
  </si>
  <si>
    <t>Budget Year +1</t>
  </si>
  <si>
    <t>Budget Year +2</t>
  </si>
  <si>
    <t>Budget</t>
  </si>
  <si>
    <t>Budget Year</t>
  </si>
  <si>
    <t>Property rates</t>
  </si>
  <si>
    <t xml:space="preserve">Property rates - penalties imposed and collection charges </t>
  </si>
  <si>
    <t>Service charges - electricity revenue from tariff billings</t>
  </si>
  <si>
    <t>Service charges - water revenue from tariff billings</t>
  </si>
  <si>
    <t>Service charges - sanitation revenue from tariff billings</t>
  </si>
  <si>
    <t>Service charges - refuse removal from tariff billings</t>
  </si>
  <si>
    <t>Service charges - other</t>
  </si>
  <si>
    <t>Rental of facilities and equipment</t>
  </si>
  <si>
    <t>Interest earned - external investments</t>
  </si>
  <si>
    <t>Interest earned - outstanding debtors</t>
  </si>
  <si>
    <t>Licenses and permits</t>
  </si>
  <si>
    <t>TOTAL</t>
  </si>
  <si>
    <t>Adjusted Budget</t>
  </si>
  <si>
    <t>Full Year Forecast</t>
  </si>
  <si>
    <t>A</t>
  </si>
  <si>
    <t>B</t>
  </si>
  <si>
    <t>C</t>
  </si>
  <si>
    <t>D</t>
  </si>
  <si>
    <t>E</t>
  </si>
  <si>
    <t>F</t>
  </si>
  <si>
    <t>G</t>
  </si>
  <si>
    <t>REVENUE BY SOURCE</t>
  </si>
  <si>
    <t>2008/09</t>
  </si>
  <si>
    <t>Includes penalties</t>
  </si>
  <si>
    <t>Government grants &amp; subsidies</t>
  </si>
  <si>
    <t>Other service charges</t>
  </si>
  <si>
    <t>Sanitation tariffs</t>
  </si>
  <si>
    <t>Refuse tariffs</t>
  </si>
  <si>
    <t>Grants &amp; subsidies</t>
  </si>
  <si>
    <t>Regional service levies</t>
  </si>
  <si>
    <t>Water tariffs</t>
  </si>
  <si>
    <t>Electricity tariffs</t>
  </si>
  <si>
    <t>Revenue by Major Source</t>
  </si>
  <si>
    <t>Other Revenue by Source</t>
  </si>
  <si>
    <t>Chart Data (grouped for best chart result, sorted by 06/07 Bud)</t>
  </si>
  <si>
    <t>NOTES</t>
  </si>
  <si>
    <t>Pasted values only from K29 to Q29</t>
  </si>
  <si>
    <t>OPERATING EXPENDITURE BY VOTE</t>
  </si>
  <si>
    <t>Sport and Recreation</t>
  </si>
  <si>
    <t>CAPITAL EXPENDITURE BY VOTE</t>
  </si>
  <si>
    <t>Major Exp by Vote</t>
  </si>
  <si>
    <t>Other Exp by Vote</t>
  </si>
  <si>
    <t>Other Capex by Vote</t>
  </si>
  <si>
    <t>Major Capex by Vote</t>
  </si>
  <si>
    <t>Accumulated Surplus</t>
  </si>
  <si>
    <t>Amounts allocated / gazetted for that year</t>
  </si>
  <si>
    <t>Amounts carried over from previous years</t>
  </si>
  <si>
    <t>Total Grants &amp; Subsidies - National Government</t>
  </si>
  <si>
    <t>Total Grants &amp; Subsidies - Provincial Government</t>
  </si>
  <si>
    <t>Total Grants &amp; Subsidies - District Municipalities</t>
  </si>
  <si>
    <t>Total Government Grants &amp; Subsidies</t>
  </si>
  <si>
    <t>Public Contributions &amp; Donations</t>
  </si>
  <si>
    <t>CAPITAL FUNDING BY SOURCE</t>
  </si>
  <si>
    <t>National Government</t>
  </si>
  <si>
    <t>Provincial Government</t>
  </si>
  <si>
    <t>District Municipality</t>
  </si>
  <si>
    <t>External Loans</t>
  </si>
  <si>
    <t>Grants - National Government</t>
  </si>
  <si>
    <t>Grants - Provincial Government</t>
  </si>
  <si>
    <t>Capital Funding by Source</t>
  </si>
  <si>
    <t>Chart Data</t>
  </si>
  <si>
    <t>Accumulated Surplus (Own Funds)</t>
  </si>
  <si>
    <t>Notes:</t>
  </si>
  <si>
    <t>Preceding Year</t>
  </si>
  <si>
    <t>Audited Actual</t>
  </si>
  <si>
    <t>Approved Budget</t>
  </si>
  <si>
    <t>Column Definitions:</t>
  </si>
  <si>
    <t>TOTAL FUNDING OF CAPITAL EXPENDITURE</t>
  </si>
  <si>
    <t xml:space="preserve">Major Expenditure by Nature </t>
  </si>
  <si>
    <t>Employee related costs</t>
  </si>
  <si>
    <t>Remuneration of Councillors</t>
  </si>
  <si>
    <t>Bulk purchases - Electricity</t>
  </si>
  <si>
    <t>Bad debts</t>
  </si>
  <si>
    <t>Collection costs</t>
  </si>
  <si>
    <t>Repairs and maintenance</t>
  </si>
  <si>
    <t>Depreciation</t>
  </si>
  <si>
    <t>Bulk purchases - Water</t>
  </si>
  <si>
    <t>Interest paid</t>
  </si>
  <si>
    <t>Contracted services</t>
  </si>
  <si>
    <t>Other Expenditure by Nature</t>
  </si>
  <si>
    <t>Grants and subsidies paid</t>
  </si>
  <si>
    <t>Appropriations</t>
  </si>
  <si>
    <t>Funding</t>
  </si>
  <si>
    <t>Surplus /</t>
  </si>
  <si>
    <t>Capital</t>
  </si>
  <si>
    <t>Operating</t>
  </si>
  <si>
    <t>Total</t>
  </si>
  <si>
    <t>Own Source</t>
  </si>
  <si>
    <t>External</t>
  </si>
  <si>
    <t>(Deficit)</t>
  </si>
  <si>
    <t xml:space="preserve">Executive &amp; Council </t>
  </si>
  <si>
    <t>Planning and Development</t>
  </si>
  <si>
    <t>Sport &amp; Recreation</t>
  </si>
  <si>
    <t xml:space="preserve">TOTAL </t>
  </si>
  <si>
    <t>Operating and Capital</t>
  </si>
  <si>
    <t>Amounts allocated for that year</t>
  </si>
  <si>
    <t xml:space="preserve">1. This table and the associated charts are examples only. </t>
  </si>
  <si>
    <r>
      <t xml:space="preserve">3. All budgeted amounts must be classified under a particular vote. </t>
    </r>
    <r>
      <rPr>
        <b/>
        <sz val="10"/>
        <rFont val="Arial"/>
        <family val="2"/>
      </rPr>
      <t>Do not use "other"</t>
    </r>
    <r>
      <rPr>
        <sz val="10"/>
        <rFont val="Arial"/>
        <family val="2"/>
      </rPr>
      <t>. Where the function falls within the GFS function "Other", Use the GFS sub-function classification.</t>
    </r>
  </si>
  <si>
    <t>EXAMPLE TABLE 1</t>
  </si>
  <si>
    <t>Advertising</t>
  </si>
  <si>
    <t>Communications</t>
  </si>
  <si>
    <t>Insurance</t>
  </si>
  <si>
    <t>Legal fees</t>
  </si>
  <si>
    <t>Audit fees</t>
  </si>
  <si>
    <t>Bank charges</t>
  </si>
  <si>
    <t>Seminar / Conferences</t>
  </si>
  <si>
    <t>EXAMPLE TABLE 2</t>
  </si>
  <si>
    <t>EXAMPLE TABLE 3</t>
  </si>
  <si>
    <t>EXAMPLE TABLE 4</t>
  </si>
  <si>
    <t>EXAMPLE TABLE 5</t>
  </si>
  <si>
    <t>SUMMARY OF REV &amp; EXP</t>
  </si>
  <si>
    <t>BY VOTE</t>
  </si>
  <si>
    <t>EXAMPLE TABLE 6</t>
  </si>
  <si>
    <t>Pasted values only from K33 to Q33</t>
  </si>
  <si>
    <t xml:space="preserve">2. The sources listed here have been adapted from the specimen statement of financial performance. </t>
  </si>
  <si>
    <t>6. The example charts displayed show the relevant data tables ranked in order from highest to lowest (bottom to top) in the same way the chart displays the stacked columns from highest to lowest.</t>
  </si>
  <si>
    <t>1. All municipalities must follow the format above for standardisation.</t>
  </si>
  <si>
    <t>5. The example charts displayed show the relevant data tables ranked in order from highest to lowest (bottom to top) in the same way the chart displays the stacked columns from highest to lowest.</t>
  </si>
  <si>
    <t>3. Note the use of zeros where no amounts applicable.</t>
  </si>
  <si>
    <t>4. The example charts displayed show the relevant data tables ranked in order from highest to lowest (bottom to top) in the same way the chart displays the stacked columns from highest to lowest.</t>
  </si>
  <si>
    <r>
      <t xml:space="preserve">1. The line items are as per the specimen financial statements. However, for useful information to be provided </t>
    </r>
    <r>
      <rPr>
        <b/>
        <sz val="10"/>
        <rFont val="Arial"/>
        <family val="2"/>
      </rPr>
      <t>"general expenses"</t>
    </r>
    <r>
      <rPr>
        <sz val="10"/>
        <rFont val="Arial"/>
        <family val="0"/>
      </rPr>
      <t xml:space="preserve"> must be broken down further. This example shows example items comprising "general expenses".</t>
    </r>
  </si>
  <si>
    <t>Regional Service Levies</t>
  </si>
  <si>
    <t>8. The example charts displayed show the relevant data tables ranked in order from highest to lowest (bottom to top) in the same way the chart displays the stacked columns from highest to lowest.</t>
  </si>
  <si>
    <r>
      <t xml:space="preserve">3. Note that there is </t>
    </r>
    <r>
      <rPr>
        <b/>
        <sz val="10"/>
        <rFont val="Arial"/>
        <family val="2"/>
      </rPr>
      <t>no</t>
    </r>
    <r>
      <rPr>
        <sz val="10"/>
        <rFont val="Arial"/>
        <family val="2"/>
      </rPr>
      <t xml:space="preserve"> classification for </t>
    </r>
    <r>
      <rPr>
        <b/>
        <sz val="10"/>
        <rFont val="Arial"/>
        <family val="2"/>
      </rPr>
      <t xml:space="preserve">"other" </t>
    </r>
    <r>
      <rPr>
        <sz val="10"/>
        <rFont val="Arial"/>
        <family val="2"/>
      </rPr>
      <t>in this example. Sources not applicable have been deleted. Municipalities should ensure that all sources are displayed separately except where other is used as per note 5 below.</t>
    </r>
  </si>
  <si>
    <t>4. If other is used, each individual source must be less than or equal to 2.5% of total revenue by source to ensure greatest possible information content for users.</t>
  </si>
  <si>
    <t>5. Note that in this example Regional Service levies have ceased for 2006/07 onwards and grants and subsidies have been increased appropriately.</t>
  </si>
  <si>
    <t>2. The votes listed here are the GFS functions (i.e. in this example the municipality has elected to show the GFS functions as its votes and is therefore not required to complete and approve schedule 2(a).</t>
  </si>
  <si>
    <t>Medium Term Revenue and Expenditure Framework</t>
  </si>
  <si>
    <r>
      <t xml:space="preserve">2. All budgeted amounts must be classified under a particular vote. </t>
    </r>
    <r>
      <rPr>
        <b/>
        <sz val="10"/>
        <rFont val="Arial"/>
        <family val="2"/>
      </rPr>
      <t>Do not use "other"</t>
    </r>
    <r>
      <rPr>
        <sz val="10"/>
        <rFont val="Arial"/>
        <family val="2"/>
      </rPr>
      <t>. Where the function falls within the GFS function "Other", Use the GFS sub-function classification.</t>
    </r>
  </si>
  <si>
    <t xml:space="preserve">5. Funding by vote will depend upon the particular responsibilities within each municipality. While some votes will operate with deficits, others will operate with surpluses. </t>
  </si>
  <si>
    <t>6. In terms of an overall funded budget (balanced budget) the municipality must comply with section 18(1) of MFMA. Provide a note to that effect.</t>
  </si>
  <si>
    <t>2. The votes listed here are the GFS functions (i.e. in this example the municipality has elected to show the GFS functions as its votes and is therefore not required to complete and approve schedule 3(a).</t>
  </si>
  <si>
    <t>1. The votes listed here are the GFS functions (i.e. in this example the municipality has elected to show the GFS functions as its votes and is therefore not required to complete and approve schedule 2(a) and 3(a).</t>
  </si>
  <si>
    <t>OPERATING EXPENDITURE BY TYPE</t>
  </si>
  <si>
    <t>Operating Expenditure by Type</t>
  </si>
  <si>
    <t>Total Operating Expenditure By Type</t>
  </si>
  <si>
    <t>Revenue by Source</t>
  </si>
  <si>
    <t>Total Revenue By Source</t>
  </si>
  <si>
    <t>Travel and Accommodation</t>
  </si>
  <si>
    <t xml:space="preserve">6. Refer Charts ('Rev by Major Source' and 'Rev by Minor Source' - pages 21 &amp; 22). This example split shows smaller amounts on a separate chart to ensure that all classifications are explained without distorting the main chart. </t>
  </si>
  <si>
    <t>7. Note that totals agree to totals on Annexure 4, Table 1 reconciling the IDP and Budget for Revenue (page 35)</t>
  </si>
  <si>
    <t xml:space="preserve">4. Refer Charts (Opex by Major vote and Opex by Minor Vote - pages 24 &amp; 25). This example split shows smaller amounts on a separate chart to ensure that all classifications are explained without distorting the main chart. </t>
  </si>
  <si>
    <t>5. Note that totals agree to totals on Annexure 4, Table 2 reconciling the IDP and Budget for Operating Expenditure (page 36)</t>
  </si>
  <si>
    <t xml:space="preserve">4. Refer Charts (Capex by Major Vote and Capex by Minor Vote - pages 27 &amp; 28). This example split shows smaller amounts on a separate chart to ensure that all classifications are explained without distorting the main chart. </t>
  </si>
  <si>
    <t>5. Note that totals agree to totals on Annexure 4, Table 3 reconciling the IDP and Budget for Capital Expenditure (page 37)</t>
  </si>
  <si>
    <t>2. The figures and resulting chart on page 30 are examples only.</t>
  </si>
  <si>
    <t>4. Total Capital Expenditure agrees to Total Funding (see page 26)</t>
  </si>
  <si>
    <t>3. Capital appropriations must agree to Table 3 (Capex by Vote - page 26)</t>
  </si>
  <si>
    <t>4. Operating appropriations must agree to Table 2 (Opex by Vote- page 23)</t>
  </si>
  <si>
    <t>2. Refer to charts on pages 33 and 34.</t>
  </si>
  <si>
    <t>3. This agrees to Operating expenditure by Vote shown on page 23 and Operating expenditure classified by IDP goals etc on page 36.</t>
  </si>
  <si>
    <t>08/09 Bud</t>
  </si>
  <si>
    <t>Chart Data (grouped for best chart result, sorted by 07/08 Bud)</t>
  </si>
  <si>
    <t>2009/10</t>
  </si>
  <si>
    <t>2010/11</t>
  </si>
  <si>
    <t>Other revenue</t>
  </si>
  <si>
    <t xml:space="preserve"> Other General Expenditure</t>
  </si>
  <si>
    <t>2011/12</t>
  </si>
  <si>
    <t>11/12 Proj</t>
  </si>
  <si>
    <t>09/10 Bud</t>
  </si>
  <si>
    <t>2012/13</t>
  </si>
  <si>
    <t>08/09 Aud</t>
  </si>
  <si>
    <t>09/10 Adj</t>
  </si>
  <si>
    <t>09/10 Est</t>
  </si>
  <si>
    <t>10/11 Bud</t>
  </si>
  <si>
    <t>12/13 Proj</t>
  </si>
  <si>
    <t>12/13Proj</t>
  </si>
  <si>
    <t>2009/010</t>
  </si>
  <si>
    <t>A. The audited actual for 2008/09 as per the audited financial statements. If audit figures are not available for 2008/09, pre audit figures must be provided with a note stating these are pre audit.</t>
  </si>
  <si>
    <t>B. The original budget approved by council for the 2009/10 budget year.</t>
  </si>
  <si>
    <t>C. The budget for 2009/10 budget year as adjusted by council resolution in terms of section 28 of the MFMA.</t>
  </si>
  <si>
    <t>D. An estimate of final actual figures (pre audit) for the 2009/10 budget year at the point in time of preparing the budget for the 2009/10 budget year. This may differ from C.</t>
  </si>
  <si>
    <t>E. The amount to be appropriated for the 2010/11 budget year.</t>
  </si>
  <si>
    <t>F. The indicative projection for 2011/12</t>
  </si>
  <si>
    <t>G. The indicative projection for 2012/13</t>
  </si>
  <si>
    <t>D. An estimate of final actual figures (pre audit) for the 2009/10 budget year at the point in time of preparing the budget for the 2008/09 budget year. This may differ from C.</t>
  </si>
  <si>
    <t>`</t>
  </si>
</sst>
</file>

<file path=xl/styles.xml><?xml version="1.0" encoding="utf-8"?>
<styleSheet xmlns="http://schemas.openxmlformats.org/spreadsheetml/2006/main">
  <numFmts count="3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quot;$&quot;#,##0;\-&quot;$&quot;#,##0"/>
    <numFmt numFmtId="174" formatCode="&quot;$&quot;#,##0;[Red]\-&quot;$&quot;#,##0"/>
    <numFmt numFmtId="175" formatCode="&quot;$&quot;#,##0.00;\-&quot;$&quot;#,##0.00"/>
    <numFmt numFmtId="176" formatCode="&quot;$&quot;#,##0.00;[Red]\-&quot;$&quot;#,##0.00"/>
    <numFmt numFmtId="177" formatCode="_-&quot;$&quot;* #,##0_-;\-&quot;$&quot;* #,##0_-;_-&quot;$&quot;* &quot;-&quot;_-;_-@_-"/>
    <numFmt numFmtId="178" formatCode="_-* #,##0_-;\-* #,##0_-;_-* &quot;-&quot;_-;_-@_-"/>
    <numFmt numFmtId="179" formatCode="_-&quot;$&quot;* #,##0.00_-;\-&quot;$&quot;* #,##0.00_-;_-&quot;$&quot;* &quot;-&quot;??_-;_-@_-"/>
    <numFmt numFmtId="180" formatCode="_-* #,##0.00_-;\-* #,##0.00_-;_-* &quot;-&quot;??_-;_-@_-"/>
    <numFmt numFmtId="181" formatCode="&quot;$&quot;#,##0;&quot;$&quot;\-#,##0"/>
    <numFmt numFmtId="182" formatCode="&quot;$&quot;#,##0;[Red]&quot;$&quot;\-#,##0"/>
    <numFmt numFmtId="183" formatCode="&quot;$&quot;#,##0.00;&quot;$&quot;\-#,##0.00"/>
    <numFmt numFmtId="184" formatCode="&quot;$&quot;#,##0.00;[Red]&quot;$&quot;\-#,##0.00"/>
    <numFmt numFmtId="185" formatCode="_ &quot;$&quot;* #,##0_ ;_ &quot;$&quot;* \-#,##0_ ;_ &quot;$&quot;* &quot;-&quot;_ ;_ @_ "/>
    <numFmt numFmtId="186" formatCode="_ &quot;$&quot;* #,##0.00_ ;_ &quot;$&quot;* \-#,##0.00_ ;_ &quot;$&quot;* &quot;-&quot;??_ ;_ @_ "/>
    <numFmt numFmtId="187" formatCode="#,##0_ ;[Red]\-#,##0\ "/>
  </numFmts>
  <fonts count="12">
    <font>
      <sz val="10"/>
      <name val="Arial"/>
      <family val="0"/>
    </font>
    <font>
      <b/>
      <sz val="10"/>
      <name val="Arial"/>
      <family val="2"/>
    </font>
    <font>
      <u val="single"/>
      <sz val="10"/>
      <color indexed="36"/>
      <name val="Arial"/>
      <family val="0"/>
    </font>
    <font>
      <u val="single"/>
      <sz val="10"/>
      <color indexed="12"/>
      <name val="Arial"/>
      <family val="0"/>
    </font>
    <font>
      <u val="single"/>
      <sz val="10"/>
      <name val="Arial"/>
      <family val="2"/>
    </font>
    <font>
      <strike/>
      <sz val="10"/>
      <name val="Arial"/>
      <family val="2"/>
    </font>
    <font>
      <sz val="9.5"/>
      <name val="Arial"/>
      <family val="0"/>
    </font>
    <font>
      <b/>
      <sz val="9.5"/>
      <name val="Arial"/>
      <family val="0"/>
    </font>
    <font>
      <b/>
      <sz val="11.5"/>
      <name val="Arial"/>
      <family val="0"/>
    </font>
    <font>
      <b/>
      <sz val="11"/>
      <name val="Arial"/>
      <family val="0"/>
    </font>
    <font>
      <b/>
      <sz val="12"/>
      <name val="Arial"/>
      <family val="0"/>
    </font>
    <font>
      <sz val="8"/>
      <name val="Arial"/>
      <family val="2"/>
    </font>
  </fonts>
  <fills count="4">
    <fill>
      <patternFill/>
    </fill>
    <fill>
      <patternFill patternType="gray125"/>
    </fill>
    <fill>
      <patternFill patternType="solid">
        <fgColor indexed="11"/>
        <bgColor indexed="64"/>
      </patternFill>
    </fill>
    <fill>
      <patternFill patternType="solid">
        <fgColor indexed="9"/>
        <bgColor indexed="64"/>
      </patternFill>
    </fill>
  </fills>
  <borders count="40">
    <border>
      <left/>
      <right/>
      <top/>
      <bottom/>
      <diagonal/>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color indexed="63"/>
      </bottom>
    </border>
    <border>
      <left style="medium"/>
      <right>
        <color indexed="63"/>
      </right>
      <top style="thin"/>
      <bottom style="thin"/>
    </border>
    <border>
      <left>
        <color indexed="63"/>
      </left>
      <right style="medium"/>
      <top style="thin"/>
      <bottom>
        <color indexed="63"/>
      </bottom>
    </border>
    <border>
      <left>
        <color indexed="63"/>
      </left>
      <right style="thin"/>
      <top>
        <color indexed="63"/>
      </top>
      <bottom style="medium"/>
    </border>
    <border>
      <left style="thin"/>
      <right style="medium"/>
      <top>
        <color indexed="63"/>
      </top>
      <bottom style="medium"/>
    </border>
    <border>
      <left style="thin"/>
      <right style="thin"/>
      <top>
        <color indexed="63"/>
      </top>
      <bottom style="medium"/>
    </border>
    <border>
      <left style="medium"/>
      <right>
        <color indexed="63"/>
      </right>
      <top>
        <color indexed="63"/>
      </top>
      <bottom>
        <color indexed="63"/>
      </bottom>
    </border>
    <border>
      <left style="medium"/>
      <right style="medium"/>
      <top style="medium"/>
      <bottom style="medium"/>
    </border>
    <border>
      <left style="thin"/>
      <right style="thin"/>
      <top style="medium"/>
      <bottom style="medium"/>
    </border>
    <border>
      <left>
        <color indexed="63"/>
      </left>
      <right style="medium"/>
      <top style="medium"/>
      <bottom style="medium"/>
    </border>
    <border>
      <left style="medium"/>
      <right style="medium"/>
      <top style="medium"/>
      <bottom>
        <color indexed="63"/>
      </bottom>
    </border>
    <border>
      <left style="thin"/>
      <right style="medium"/>
      <top>
        <color indexed="63"/>
      </top>
      <bottom>
        <color indexed="63"/>
      </bottom>
    </border>
    <border>
      <left style="medium"/>
      <right>
        <color indexed="63"/>
      </right>
      <top style="thin"/>
      <bottom>
        <color indexed="63"/>
      </bottom>
    </border>
    <border>
      <left style="medium"/>
      <right style="thin"/>
      <top>
        <color indexed="63"/>
      </top>
      <bottom style="medium"/>
    </border>
    <border>
      <left style="medium"/>
      <right>
        <color indexed="63"/>
      </right>
      <top>
        <color indexed="63"/>
      </top>
      <bottom style="medium"/>
    </border>
    <border>
      <left style="thin"/>
      <right style="thin"/>
      <top style="medium"/>
      <bottom>
        <color indexed="63"/>
      </bottom>
    </border>
    <border>
      <left>
        <color indexed="63"/>
      </left>
      <right style="thin"/>
      <top style="medium"/>
      <bottom>
        <color indexed="63"/>
      </bottom>
    </border>
    <border>
      <left style="medium"/>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67">
    <xf numFmtId="0" fontId="0" fillId="0" borderId="0" xfId="0" applyAlignment="1">
      <alignment/>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xf>
    <xf numFmtId="0" fontId="1" fillId="0" borderId="2" xfId="0" applyFont="1" applyBorder="1" applyAlignment="1">
      <alignment/>
    </xf>
    <xf numFmtId="0" fontId="0" fillId="0" borderId="3" xfId="0" applyBorder="1" applyAlignment="1">
      <alignment/>
    </xf>
    <xf numFmtId="0" fontId="0" fillId="0" borderId="3" xfId="0" applyBorder="1" applyAlignment="1">
      <alignment horizontal="left"/>
    </xf>
    <xf numFmtId="0" fontId="0" fillId="0" borderId="0" xfId="0" applyBorder="1" applyAlignment="1">
      <alignment/>
    </xf>
    <xf numFmtId="0" fontId="0" fillId="0" borderId="3" xfId="0" applyFont="1" applyBorder="1" applyAlignment="1">
      <alignment/>
    </xf>
    <xf numFmtId="0" fontId="1" fillId="0" borderId="3" xfId="0" applyFont="1" applyBorder="1" applyAlignment="1">
      <alignment horizontal="center"/>
    </xf>
    <xf numFmtId="0" fontId="1" fillId="0" borderId="1" xfId="0" applyFont="1" applyBorder="1" applyAlignment="1">
      <alignment horizontal="centerContinuous"/>
    </xf>
    <xf numFmtId="0" fontId="1" fillId="0" borderId="4" xfId="0" applyFont="1" applyBorder="1" applyAlignment="1">
      <alignment horizontal="center"/>
    </xf>
    <xf numFmtId="0" fontId="1" fillId="0" borderId="4" xfId="0" applyFont="1" applyBorder="1" applyAlignment="1">
      <alignment horizontal="centerContinuous"/>
    </xf>
    <xf numFmtId="0" fontId="1" fillId="0" borderId="5" xfId="0" applyFont="1" applyBorder="1" applyAlignment="1">
      <alignment/>
    </xf>
    <xf numFmtId="0" fontId="1" fillId="0" borderId="5" xfId="0" applyFont="1" applyBorder="1" applyAlignment="1">
      <alignment horizontal="left"/>
    </xf>
    <xf numFmtId="0" fontId="0" fillId="0" borderId="3" xfId="0" applyFill="1" applyBorder="1" applyAlignment="1">
      <alignment horizontal="left"/>
    </xf>
    <xf numFmtId="0" fontId="0" fillId="0" borderId="2" xfId="0" applyBorder="1" applyAlignment="1">
      <alignment/>
    </xf>
    <xf numFmtId="0" fontId="0" fillId="0" borderId="3" xfId="0" applyFont="1" applyBorder="1" applyAlignment="1">
      <alignment horizontal="right"/>
    </xf>
    <xf numFmtId="0" fontId="0" fillId="0" borderId="2" xfId="0" applyFont="1" applyBorder="1" applyAlignment="1">
      <alignment horizontal="right"/>
    </xf>
    <xf numFmtId="0" fontId="4" fillId="0" borderId="3" xfId="0" applyFont="1" applyBorder="1" applyAlignment="1">
      <alignment/>
    </xf>
    <xf numFmtId="0" fontId="0" fillId="0" borderId="3" xfId="0" applyFont="1" applyBorder="1" applyAlignment="1">
      <alignment horizontal="left"/>
    </xf>
    <xf numFmtId="0" fontId="1" fillId="0" borderId="0" xfId="0" applyFont="1" applyAlignment="1">
      <alignment/>
    </xf>
    <xf numFmtId="0" fontId="1" fillId="0" borderId="6" xfId="0" applyFont="1" applyBorder="1" applyAlignment="1">
      <alignment horizontal="centerContinuous"/>
    </xf>
    <xf numFmtId="0" fontId="1" fillId="0" borderId="7" xfId="0" applyFont="1" applyBorder="1" applyAlignment="1">
      <alignment horizontal="centerContinuous"/>
    </xf>
    <xf numFmtId="0" fontId="1" fillId="0" borderId="2" xfId="0" applyFont="1" applyFill="1" applyBorder="1" applyAlignment="1">
      <alignment horizontal="center"/>
    </xf>
    <xf numFmtId="0" fontId="1" fillId="0" borderId="8" xfId="0" applyFont="1" applyFill="1" applyBorder="1" applyAlignment="1">
      <alignment horizontal="center"/>
    </xf>
    <xf numFmtId="17" fontId="1" fillId="0" borderId="2" xfId="0" applyNumberFormat="1" applyFont="1" applyBorder="1" applyAlignment="1" quotePrefix="1">
      <alignment horizontal="center"/>
    </xf>
    <xf numFmtId="0" fontId="1" fillId="0" borderId="9" xfId="0" applyFont="1" applyBorder="1" applyAlignment="1" quotePrefix="1">
      <alignment horizontal="centerContinuous"/>
    </xf>
    <xf numFmtId="0" fontId="1" fillId="0" borderId="8" xfId="0" applyFont="1" applyBorder="1" applyAlignment="1" quotePrefix="1">
      <alignment horizontal="centerContinuous"/>
    </xf>
    <xf numFmtId="0" fontId="1" fillId="0" borderId="2" xfId="0" applyFont="1" applyBorder="1" applyAlignment="1" quotePrefix="1">
      <alignment horizontal="center"/>
    </xf>
    <xf numFmtId="172" fontId="0" fillId="0" borderId="3" xfId="0" applyNumberFormat="1" applyFont="1" applyBorder="1" applyAlignment="1">
      <alignment horizontal="right"/>
    </xf>
    <xf numFmtId="172" fontId="5" fillId="0" borderId="3" xfId="0" applyNumberFormat="1" applyFont="1" applyFill="1" applyBorder="1" applyAlignment="1">
      <alignment horizontal="right"/>
    </xf>
    <xf numFmtId="172" fontId="0" fillId="0" borderId="3" xfId="0" applyNumberFormat="1" applyFont="1" applyFill="1" applyBorder="1" applyAlignment="1">
      <alignment horizontal="right"/>
    </xf>
    <xf numFmtId="3" fontId="0" fillId="0" borderId="0" xfId="0" applyNumberFormat="1" applyAlignment="1">
      <alignment/>
    </xf>
    <xf numFmtId="172" fontId="1" fillId="0" borderId="0" xfId="0" applyNumberFormat="1" applyFont="1" applyFill="1" applyBorder="1" applyAlignment="1" quotePrefix="1">
      <alignment horizontal="center"/>
    </xf>
    <xf numFmtId="3" fontId="1" fillId="0" borderId="0" xfId="0" applyNumberFormat="1" applyFont="1" applyAlignment="1" quotePrefix="1">
      <alignment horizontal="center"/>
    </xf>
    <xf numFmtId="172" fontId="0" fillId="0" borderId="0" xfId="0" applyNumberFormat="1" applyAlignment="1">
      <alignment/>
    </xf>
    <xf numFmtId="3" fontId="1" fillId="0" borderId="0" xfId="0" applyNumberFormat="1" applyFont="1" applyAlignment="1">
      <alignment/>
    </xf>
    <xf numFmtId="3" fontId="0" fillId="0" borderId="3" xfId="0" applyNumberFormat="1" applyBorder="1" applyAlignment="1">
      <alignment horizontal="right"/>
    </xf>
    <xf numFmtId="3" fontId="1" fillId="0" borderId="3" xfId="0" applyNumberFormat="1" applyFont="1" applyBorder="1" applyAlignment="1">
      <alignment horizontal="right"/>
    </xf>
    <xf numFmtId="3" fontId="0" fillId="0" borderId="3" xfId="0" applyNumberFormat="1" applyFont="1" applyBorder="1" applyAlignment="1">
      <alignment horizontal="right"/>
    </xf>
    <xf numFmtId="3" fontId="1" fillId="0" borderId="4" xfId="0" applyNumberFormat="1" applyFont="1" applyFill="1" applyBorder="1" applyAlignment="1">
      <alignment horizontal="left"/>
    </xf>
    <xf numFmtId="3" fontId="1" fillId="0" borderId="0" xfId="0" applyNumberFormat="1" applyFont="1" applyFill="1" applyBorder="1" applyAlignment="1">
      <alignment horizontal="left"/>
    </xf>
    <xf numFmtId="3" fontId="1" fillId="0" borderId="4" xfId="0" applyNumberFormat="1" applyFont="1" applyFill="1" applyBorder="1" applyAlignment="1">
      <alignment horizontal="center"/>
    </xf>
    <xf numFmtId="0" fontId="1" fillId="0" borderId="3" xfId="0" applyFont="1" applyBorder="1" applyAlignment="1">
      <alignment horizontal="right"/>
    </xf>
    <xf numFmtId="0" fontId="0" fillId="0" borderId="10" xfId="0" applyBorder="1" applyAlignment="1">
      <alignment/>
    </xf>
    <xf numFmtId="0" fontId="0" fillId="0" borderId="0" xfId="0" applyFont="1" applyBorder="1" applyAlignment="1">
      <alignment/>
    </xf>
    <xf numFmtId="3" fontId="0" fillId="0" borderId="0" xfId="0" applyNumberFormat="1" applyFont="1" applyBorder="1" applyAlignment="1">
      <alignment horizontal="right"/>
    </xf>
    <xf numFmtId="0" fontId="1" fillId="0" borderId="4" xfId="0" applyFont="1" applyFill="1" applyBorder="1" applyAlignment="1">
      <alignment horizontal="left"/>
    </xf>
    <xf numFmtId="0" fontId="1" fillId="0" borderId="0" xfId="0" applyFont="1" applyFill="1" applyBorder="1" applyAlignment="1">
      <alignment horizontal="left"/>
    </xf>
    <xf numFmtId="3" fontId="1" fillId="0" borderId="0" xfId="0" applyNumberFormat="1" applyFont="1" applyBorder="1" applyAlignment="1">
      <alignment horizontal="center"/>
    </xf>
    <xf numFmtId="3" fontId="1" fillId="0" borderId="0" xfId="0" applyNumberFormat="1" applyFont="1" applyBorder="1" applyAlignment="1">
      <alignment horizontal="centerContinuous"/>
    </xf>
    <xf numFmtId="0" fontId="1" fillId="0" borderId="0" xfId="0" applyFont="1" applyBorder="1" applyAlignment="1">
      <alignment/>
    </xf>
    <xf numFmtId="3" fontId="1" fillId="0" borderId="0" xfId="0" applyNumberFormat="1" applyFont="1" applyBorder="1" applyAlignment="1" quotePrefix="1">
      <alignment horizontal="center"/>
    </xf>
    <xf numFmtId="3" fontId="1" fillId="0" borderId="0" xfId="0" applyNumberFormat="1" applyFont="1" applyBorder="1" applyAlignment="1" quotePrefix="1">
      <alignment horizontal="centerContinuous"/>
    </xf>
    <xf numFmtId="3" fontId="1" fillId="0" borderId="0" xfId="0" applyNumberFormat="1" applyFont="1" applyFill="1" applyBorder="1" applyAlignment="1">
      <alignment horizontal="center"/>
    </xf>
    <xf numFmtId="3" fontId="1" fillId="0" borderId="0" xfId="0" applyNumberFormat="1" applyFont="1" applyBorder="1" applyAlignment="1">
      <alignment horizontal="right"/>
    </xf>
    <xf numFmtId="0" fontId="0" fillId="0" borderId="0" xfId="0" applyFont="1" applyBorder="1" applyAlignment="1">
      <alignment horizontal="left"/>
    </xf>
    <xf numFmtId="3" fontId="0" fillId="0" borderId="0" xfId="0" applyNumberFormat="1" applyBorder="1" applyAlignment="1">
      <alignment/>
    </xf>
    <xf numFmtId="3" fontId="0" fillId="0" borderId="0" xfId="0" applyNumberFormat="1" applyBorder="1" applyAlignment="1">
      <alignment horizontal="right"/>
    </xf>
    <xf numFmtId="0" fontId="0" fillId="0" borderId="6" xfId="0" applyBorder="1" applyAlignment="1">
      <alignment horizontal="centerContinuous"/>
    </xf>
    <xf numFmtId="0" fontId="0" fillId="0" borderId="11" xfId="0" applyBorder="1" applyAlignment="1">
      <alignment horizontal="centerContinuous"/>
    </xf>
    <xf numFmtId="0" fontId="1" fillId="0" borderId="12" xfId="0" applyFont="1" applyBorder="1" applyAlignment="1">
      <alignment horizontal="centerContinuous"/>
    </xf>
    <xf numFmtId="0" fontId="0" fillId="0" borderId="13" xfId="0" applyBorder="1" applyAlignment="1">
      <alignment horizontal="centerContinuous"/>
    </xf>
    <xf numFmtId="0" fontId="0" fillId="0" borderId="14" xfId="0" applyBorder="1" applyAlignment="1">
      <alignment horizontal="centerContinuous"/>
    </xf>
    <xf numFmtId="0" fontId="1" fillId="0" borderId="3" xfId="0" applyFont="1" applyBorder="1" applyAlignment="1" quotePrefix="1">
      <alignment horizontal="center"/>
    </xf>
    <xf numFmtId="17" fontId="1" fillId="0" borderId="4" xfId="0" applyNumberFormat="1" applyFont="1" applyBorder="1" applyAlignment="1" quotePrefix="1">
      <alignment horizontal="centerContinuous"/>
    </xf>
    <xf numFmtId="0" fontId="1" fillId="0" borderId="0" xfId="0" applyFont="1" applyBorder="1" applyAlignment="1">
      <alignment horizontal="centerContinuous"/>
    </xf>
    <xf numFmtId="0" fontId="1" fillId="0" borderId="10" xfId="0" applyFont="1" applyBorder="1" applyAlignment="1">
      <alignment horizontal="centerContinuous"/>
    </xf>
    <xf numFmtId="0" fontId="1" fillId="0" borderId="3" xfId="0" applyFont="1" applyBorder="1" applyAlignment="1">
      <alignment horizontal="centerContinuous"/>
    </xf>
    <xf numFmtId="0" fontId="0" fillId="0" borderId="1" xfId="0" applyBorder="1" applyAlignment="1">
      <alignment/>
    </xf>
    <xf numFmtId="0" fontId="4" fillId="0" borderId="0" xfId="0" applyFont="1" applyAlignment="1">
      <alignment/>
    </xf>
    <xf numFmtId="0" fontId="0" fillId="0" borderId="0" xfId="0" applyFont="1" applyAlignment="1">
      <alignment/>
    </xf>
    <xf numFmtId="0" fontId="0" fillId="0" borderId="4" xfId="0" applyBorder="1" applyAlignment="1">
      <alignment/>
    </xf>
    <xf numFmtId="3" fontId="0" fillId="0" borderId="3" xfId="0" applyNumberFormat="1" applyBorder="1" applyAlignment="1">
      <alignment/>
    </xf>
    <xf numFmtId="0" fontId="4" fillId="0" borderId="4" xfId="0" applyFont="1" applyBorder="1" applyAlignment="1">
      <alignment/>
    </xf>
    <xf numFmtId="0" fontId="0" fillId="0" borderId="4" xfId="0" applyFill="1" applyBorder="1" applyAlignment="1">
      <alignment/>
    </xf>
    <xf numFmtId="3" fontId="0" fillId="0" borderId="2" xfId="0" applyNumberFormat="1" applyFont="1" applyBorder="1" applyAlignment="1">
      <alignment/>
    </xf>
    <xf numFmtId="0" fontId="1" fillId="0" borderId="5" xfId="0" applyFont="1" applyFill="1" applyBorder="1" applyAlignment="1">
      <alignment/>
    </xf>
    <xf numFmtId="16" fontId="0" fillId="0" borderId="15" xfId="0" applyNumberFormat="1" applyBorder="1" applyAlignment="1" quotePrefix="1">
      <alignment horizontal="centerContinuous"/>
    </xf>
    <xf numFmtId="0" fontId="0" fillId="0" borderId="16" xfId="0" applyBorder="1" applyAlignment="1">
      <alignment horizontal="centerContinuous"/>
    </xf>
    <xf numFmtId="0" fontId="0" fillId="0" borderId="17" xfId="0" applyBorder="1" applyAlignment="1">
      <alignment horizontal="centerContinuous"/>
    </xf>
    <xf numFmtId="16" fontId="0" fillId="0" borderId="16" xfId="0" applyNumberFormat="1" applyBorder="1" applyAlignment="1" quotePrefix="1">
      <alignment horizontal="centerContinuous"/>
    </xf>
    <xf numFmtId="0" fontId="0" fillId="0" borderId="18" xfId="0" applyBorder="1" applyAlignment="1">
      <alignment/>
    </xf>
    <xf numFmtId="0" fontId="0" fillId="0" borderId="19" xfId="0" applyBorder="1" applyAlignment="1">
      <alignment horizontal="centerContinuous"/>
    </xf>
    <xf numFmtId="0" fontId="0" fillId="0" borderId="20" xfId="0" applyBorder="1" applyAlignment="1">
      <alignment horizontal="center"/>
    </xf>
    <xf numFmtId="0" fontId="0" fillId="0" borderId="12" xfId="0" applyBorder="1" applyAlignment="1">
      <alignment horizontal="centerContinuous"/>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xf>
    <xf numFmtId="0" fontId="1" fillId="0" borderId="18" xfId="0" applyFont="1" applyBorder="1" applyAlignment="1">
      <alignment/>
    </xf>
    <xf numFmtId="0" fontId="0" fillId="0" borderId="18" xfId="0" applyBorder="1" applyAlignment="1">
      <alignment horizontal="left" indent="1"/>
    </xf>
    <xf numFmtId="0" fontId="0" fillId="0" borderId="18" xfId="0" applyFill="1" applyBorder="1" applyAlignment="1">
      <alignment horizontal="left" indent="1"/>
    </xf>
    <xf numFmtId="0" fontId="0" fillId="0" borderId="25" xfId="0" applyBorder="1" applyAlignment="1">
      <alignment/>
    </xf>
    <xf numFmtId="0" fontId="0" fillId="0" borderId="26" xfId="0" applyBorder="1" applyAlignment="1">
      <alignment/>
    </xf>
    <xf numFmtId="0" fontId="0" fillId="0" borderId="27" xfId="0" applyBorder="1" applyAlignment="1">
      <alignment/>
    </xf>
    <xf numFmtId="17" fontId="0" fillId="0" borderId="16" xfId="0" applyNumberFormat="1" applyBorder="1" applyAlignment="1">
      <alignment horizontal="centerContinuous"/>
    </xf>
    <xf numFmtId="0" fontId="4" fillId="0" borderId="0" xfId="0" applyFont="1" applyFill="1" applyBorder="1" applyAlignment="1">
      <alignment horizontal="left"/>
    </xf>
    <xf numFmtId="0" fontId="0" fillId="0" borderId="0" xfId="0" applyFont="1" applyFill="1" applyBorder="1" applyAlignment="1">
      <alignment/>
    </xf>
    <xf numFmtId="0" fontId="1" fillId="0" borderId="28" xfId="0" applyFont="1" applyBorder="1" applyAlignment="1">
      <alignment horizontal="center"/>
    </xf>
    <xf numFmtId="0" fontId="0" fillId="0" borderId="24" xfId="0" applyBorder="1" applyAlignment="1">
      <alignment horizontal="center"/>
    </xf>
    <xf numFmtId="0" fontId="0" fillId="0" borderId="3" xfId="0"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1" xfId="0" applyBorder="1" applyAlignment="1">
      <alignment horizontal="center"/>
    </xf>
    <xf numFmtId="0" fontId="0" fillId="0" borderId="31" xfId="0" applyBorder="1" applyAlignment="1">
      <alignment horizontal="center"/>
    </xf>
    <xf numFmtId="4" fontId="0" fillId="0" borderId="0" xfId="0" applyNumberFormat="1" applyAlignment="1">
      <alignment/>
    </xf>
    <xf numFmtId="172" fontId="0" fillId="0" borderId="0" xfId="0" applyNumberFormat="1" applyFont="1" applyFill="1" applyBorder="1" applyAlignment="1" quotePrefix="1">
      <alignment horizontal="right"/>
    </xf>
    <xf numFmtId="0" fontId="1" fillId="0" borderId="0" xfId="0" applyFont="1" applyAlignment="1">
      <alignment horizontal="left"/>
    </xf>
    <xf numFmtId="0" fontId="1" fillId="0" borderId="18" xfId="0" applyFont="1" applyBorder="1" applyAlignment="1">
      <alignment horizontal="center"/>
    </xf>
    <xf numFmtId="0" fontId="1" fillId="0" borderId="32" xfId="0" applyFont="1" applyBorder="1" applyAlignment="1">
      <alignment horizontal="center"/>
    </xf>
    <xf numFmtId="0" fontId="0" fillId="0" borderId="15" xfId="0" applyBorder="1" applyAlignment="1">
      <alignment/>
    </xf>
    <xf numFmtId="0" fontId="0" fillId="0" borderId="33" xfId="0" applyBorder="1" applyAlignment="1">
      <alignment/>
    </xf>
    <xf numFmtId="0" fontId="0" fillId="0" borderId="34" xfId="0" applyBorder="1" applyAlignment="1">
      <alignment/>
    </xf>
    <xf numFmtId="0" fontId="0" fillId="0" borderId="16" xfId="0" applyBorder="1" applyAlignment="1">
      <alignment/>
    </xf>
    <xf numFmtId="0" fontId="0" fillId="0" borderId="17"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29" xfId="0" applyBorder="1" applyAlignment="1">
      <alignment/>
    </xf>
    <xf numFmtId="0" fontId="0" fillId="0" borderId="23" xfId="0" applyBorder="1" applyAlignment="1">
      <alignment/>
    </xf>
    <xf numFmtId="0" fontId="0" fillId="0" borderId="22" xfId="0" applyBorder="1" applyAlignment="1">
      <alignment/>
    </xf>
    <xf numFmtId="9" fontId="0" fillId="0" borderId="0" xfId="0" applyNumberFormat="1" applyAlignment="1">
      <alignment/>
    </xf>
    <xf numFmtId="3" fontId="0" fillId="0" borderId="38" xfId="0" applyNumberFormat="1" applyBorder="1" applyAlignment="1">
      <alignment/>
    </xf>
    <xf numFmtId="187" fontId="0" fillId="0" borderId="3" xfId="0" applyNumberFormat="1" applyBorder="1" applyAlignment="1">
      <alignment/>
    </xf>
    <xf numFmtId="187" fontId="0" fillId="0" borderId="29" xfId="0" applyNumberFormat="1" applyBorder="1" applyAlignment="1">
      <alignment/>
    </xf>
    <xf numFmtId="187" fontId="0" fillId="0" borderId="37" xfId="0" applyNumberFormat="1" applyBorder="1" applyAlignment="1">
      <alignment/>
    </xf>
    <xf numFmtId="187" fontId="0" fillId="0" borderId="23" xfId="0" applyNumberFormat="1" applyBorder="1" applyAlignment="1">
      <alignment/>
    </xf>
    <xf numFmtId="187" fontId="0" fillId="0" borderId="22" xfId="0" applyNumberFormat="1" applyBorder="1" applyAlignment="1">
      <alignment/>
    </xf>
    <xf numFmtId="187" fontId="0" fillId="0" borderId="31" xfId="0" applyNumberFormat="1" applyBorder="1" applyAlignment="1">
      <alignment/>
    </xf>
    <xf numFmtId="3" fontId="0" fillId="0" borderId="0" xfId="0" applyNumberFormat="1" applyFont="1" applyBorder="1" applyAlignment="1" quotePrefix="1">
      <alignment horizontal="right"/>
    </xf>
    <xf numFmtId="3" fontId="0" fillId="0" borderId="4" xfId="0" applyNumberFormat="1" applyBorder="1" applyAlignment="1">
      <alignment/>
    </xf>
    <xf numFmtId="3" fontId="1" fillId="0" borderId="4" xfId="0" applyNumberFormat="1" applyFont="1" applyBorder="1" applyAlignment="1">
      <alignment/>
    </xf>
    <xf numFmtId="3" fontId="1" fillId="0" borderId="3" xfId="0" applyNumberFormat="1" applyFont="1" applyBorder="1" applyAlignment="1">
      <alignment/>
    </xf>
    <xf numFmtId="172" fontId="0" fillId="0" borderId="0" xfId="0" applyNumberFormat="1" applyFont="1" applyFill="1" applyBorder="1" applyAlignment="1">
      <alignment horizontal="right"/>
    </xf>
    <xf numFmtId="172" fontId="0" fillId="0" borderId="0" xfId="0" applyNumberFormat="1" applyFont="1" applyBorder="1" applyAlignment="1">
      <alignment horizontal="right"/>
    </xf>
    <xf numFmtId="187" fontId="0" fillId="0" borderId="39" xfId="0" applyNumberFormat="1" applyBorder="1" applyAlignment="1">
      <alignment/>
    </xf>
    <xf numFmtId="187" fontId="0" fillId="0" borderId="38" xfId="0" applyNumberFormat="1" applyBorder="1" applyAlignment="1">
      <alignment/>
    </xf>
    <xf numFmtId="3" fontId="0" fillId="0" borderId="10" xfId="0" applyNumberFormat="1" applyBorder="1" applyAlignment="1">
      <alignment/>
    </xf>
    <xf numFmtId="3" fontId="0" fillId="0" borderId="31" xfId="0" applyNumberFormat="1" applyBorder="1" applyAlignment="1">
      <alignment/>
    </xf>
    <xf numFmtId="0" fontId="1" fillId="0" borderId="0" xfId="0" applyFont="1" applyBorder="1" applyAlignment="1" quotePrefix="1">
      <alignment horizontal="centerContinuous"/>
    </xf>
    <xf numFmtId="0" fontId="0" fillId="0" borderId="0" xfId="0" applyBorder="1" applyAlignment="1">
      <alignment horizontal="centerContinuous"/>
    </xf>
    <xf numFmtId="17" fontId="1" fillId="0" borderId="0" xfId="0" applyNumberFormat="1" applyFont="1" applyBorder="1" applyAlignment="1" quotePrefix="1">
      <alignment horizontal="centerContinuous"/>
    </xf>
    <xf numFmtId="0" fontId="4" fillId="0" borderId="0" xfId="0" applyFont="1" applyBorder="1" applyAlignment="1">
      <alignment/>
    </xf>
    <xf numFmtId="172" fontId="1" fillId="2" borderId="5" xfId="0" applyNumberFormat="1" applyFont="1" applyFill="1" applyBorder="1" applyAlignment="1">
      <alignment horizontal="right"/>
    </xf>
    <xf numFmtId="3" fontId="1" fillId="2" borderId="0" xfId="0" applyNumberFormat="1" applyFont="1" applyFill="1" applyAlignment="1">
      <alignment/>
    </xf>
    <xf numFmtId="3" fontId="1" fillId="2" borderId="0" xfId="0" applyNumberFormat="1" applyFont="1" applyFill="1" applyBorder="1" applyAlignment="1">
      <alignment/>
    </xf>
    <xf numFmtId="3" fontId="1" fillId="2" borderId="5" xfId="0" applyNumberFormat="1" applyFont="1" applyFill="1" applyBorder="1" applyAlignment="1">
      <alignment horizontal="right"/>
    </xf>
    <xf numFmtId="3" fontId="0" fillId="2" borderId="0" xfId="0" applyNumberFormat="1" applyFill="1" applyAlignment="1">
      <alignment/>
    </xf>
    <xf numFmtId="3" fontId="1" fillId="3" borderId="0" xfId="0" applyNumberFormat="1" applyFont="1" applyFill="1" applyAlignment="1">
      <alignment/>
    </xf>
    <xf numFmtId="172" fontId="0" fillId="3" borderId="3" xfId="0" applyNumberFormat="1" applyFont="1" applyFill="1" applyBorder="1" applyAlignment="1">
      <alignment horizontal="right"/>
    </xf>
    <xf numFmtId="0" fontId="0" fillId="3" borderId="4" xfId="0" applyFill="1" applyBorder="1" applyAlignment="1">
      <alignment/>
    </xf>
    <xf numFmtId="3" fontId="0" fillId="0" borderId="0" xfId="0" applyNumberFormat="1" applyFill="1" applyAlignment="1">
      <alignment/>
    </xf>
    <xf numFmtId="3" fontId="0" fillId="0" borderId="3" xfId="0" applyNumberFormat="1" applyFont="1" applyFill="1" applyBorder="1" applyAlignment="1">
      <alignment horizontal="right"/>
    </xf>
    <xf numFmtId="3" fontId="1" fillId="0" borderId="10" xfId="0" applyNumberFormat="1" applyFont="1" applyBorder="1" applyAlignment="1">
      <alignment horizontal="right"/>
    </xf>
    <xf numFmtId="3" fontId="0" fillId="0" borderId="10" xfId="0" applyNumberFormat="1" applyFont="1" applyBorder="1" applyAlignment="1">
      <alignment horizontal="right"/>
    </xf>
    <xf numFmtId="3" fontId="0" fillId="0" borderId="2" xfId="0" applyNumberFormat="1" applyFont="1" applyBorder="1" applyAlignment="1">
      <alignment horizontal="right"/>
    </xf>
    <xf numFmtId="3" fontId="0" fillId="0" borderId="7" xfId="0" applyNumberFormat="1" applyFont="1" applyBorder="1" applyAlignment="1">
      <alignment horizontal="right"/>
    </xf>
    <xf numFmtId="3" fontId="1" fillId="0" borderId="5" xfId="0" applyNumberFormat="1" applyFont="1" applyBorder="1" applyAlignment="1">
      <alignment horizontal="right"/>
    </xf>
    <xf numFmtId="3" fontId="1" fillId="0" borderId="14" xfId="0" applyNumberFormat="1" applyFont="1" applyBorder="1" applyAlignment="1">
      <alignment horizontal="right"/>
    </xf>
    <xf numFmtId="3" fontId="1" fillId="2" borderId="14" xfId="0" applyNumberFormat="1" applyFont="1" applyFill="1" applyBorder="1" applyAlignment="1">
      <alignment horizontal="right"/>
    </xf>
    <xf numFmtId="3" fontId="1" fillId="0" borderId="0" xfId="0" applyNumberFormat="1" applyFont="1" applyFill="1" applyBorder="1" applyAlignment="1">
      <alignment horizontal="right"/>
    </xf>
    <xf numFmtId="3" fontId="0" fillId="0" borderId="4" xfId="0" applyNumberFormat="1" applyBorder="1" applyAlignment="1">
      <alignment horizontal="right"/>
    </xf>
    <xf numFmtId="3" fontId="0" fillId="0" borderId="10" xfId="0" applyNumberFormat="1"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worksheet" Target="worksheets/sheet2.xml" /><Relationship Id="rId5" Type="http://schemas.openxmlformats.org/officeDocument/2006/relationships/chartsheet" Target="chartsheets/sheet3.xml" /><Relationship Id="rId6" Type="http://schemas.openxmlformats.org/officeDocument/2006/relationships/chartsheet" Target="chartsheets/sheet4.xml" /><Relationship Id="rId7" Type="http://schemas.openxmlformats.org/officeDocument/2006/relationships/worksheet" Target="worksheets/sheet3.xml" /><Relationship Id="rId8" Type="http://schemas.openxmlformats.org/officeDocument/2006/relationships/chartsheet" Target="chartsheets/sheet5.xml" /><Relationship Id="rId9" Type="http://schemas.openxmlformats.org/officeDocument/2006/relationships/chartsheet" Target="chartsheets/sheet6.xml" /><Relationship Id="rId10" Type="http://schemas.openxmlformats.org/officeDocument/2006/relationships/worksheet" Target="worksheets/sheet4.xml" /><Relationship Id="rId11" Type="http://schemas.openxmlformats.org/officeDocument/2006/relationships/chartsheet" Target="chartsheets/sheet7.xml" /><Relationship Id="rId12" Type="http://schemas.openxmlformats.org/officeDocument/2006/relationships/worksheet" Target="worksheets/sheet5.xml" /><Relationship Id="rId13" Type="http://schemas.openxmlformats.org/officeDocument/2006/relationships/worksheet" Target="worksheets/sheet6.xml" /><Relationship Id="rId14" Type="http://schemas.openxmlformats.org/officeDocument/2006/relationships/chartsheet" Target="chartsheets/sheet8.xml" /><Relationship Id="rId15" Type="http://schemas.openxmlformats.org/officeDocument/2006/relationships/chartsheet" Target="chartsheets/sheet9.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Revenue by Major Source (see next chart for break down of other)</a:t>
            </a:r>
          </a:p>
        </c:rich>
      </c:tx>
      <c:layout/>
      <c:spPr>
        <a:noFill/>
        <a:ln>
          <a:noFill/>
        </a:ln>
      </c:spPr>
    </c:title>
    <c:view3D>
      <c:rotX val="15"/>
      <c:rotY val="20"/>
      <c:depthPercent val="100"/>
      <c:rAngAx val="1"/>
    </c:view3D>
    <c:plotArea>
      <c:layout/>
      <c:bar3DChart>
        <c:barDir val="col"/>
        <c:grouping val="stacked"/>
        <c:varyColors val="0"/>
        <c:ser>
          <c:idx val="0"/>
          <c:order val="0"/>
          <c:tx>
            <c:strRef>
              <c:f>' Table 1 - Rev by Source'!$J$9</c:f>
              <c:strCache>
                <c:ptCount val="1"/>
                <c:pt idx="0">
                  <c:v>Electricity tariffs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 Table 1 - Rev by Source'!$K$8:$Q$8</c:f>
              <c:strCache>
                <c:ptCount val="7"/>
                <c:pt idx="0">
                  <c:v>08/09 Aud</c:v>
                </c:pt>
                <c:pt idx="1">
                  <c:v>08/09 Bud</c:v>
                </c:pt>
                <c:pt idx="2">
                  <c:v>09/10 Adj</c:v>
                </c:pt>
                <c:pt idx="3">
                  <c:v>09/10 Est</c:v>
                </c:pt>
                <c:pt idx="4">
                  <c:v>10/11 Bud</c:v>
                </c:pt>
                <c:pt idx="5">
                  <c:v>11/12 Proj</c:v>
                </c:pt>
                <c:pt idx="6">
                  <c:v>12/13 Proj</c:v>
                </c:pt>
              </c:strCache>
            </c:strRef>
          </c:cat>
          <c:val>
            <c:numRef>
              <c:f>' Table 1 - Rev by Source'!$K$9:$Q$9</c:f>
              <c:numCache>
                <c:ptCount val="7"/>
                <c:pt idx="0">
                  <c:v>169474</c:v>
                </c:pt>
                <c:pt idx="1">
                  <c:v>218234</c:v>
                </c:pt>
                <c:pt idx="2">
                  <c:v>218234</c:v>
                </c:pt>
                <c:pt idx="3">
                  <c:v>210084</c:v>
                </c:pt>
                <c:pt idx="4">
                  <c:v>259297</c:v>
                </c:pt>
                <c:pt idx="5">
                  <c:v>270966</c:v>
                </c:pt>
                <c:pt idx="6">
                  <c:v>283159</c:v>
                </c:pt>
              </c:numCache>
            </c:numRef>
          </c:val>
          <c:shape val="box"/>
        </c:ser>
        <c:ser>
          <c:idx val="1"/>
          <c:order val="1"/>
          <c:tx>
            <c:strRef>
              <c:f>' Table 1 - Rev by Source'!$J$10</c:f>
              <c:strCache>
                <c:ptCount val="1"/>
                <c:pt idx="0">
                  <c:v>Property rates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 Table 1 - Rev by Source'!$K$8:$Q$8</c:f>
              <c:strCache>
                <c:ptCount val="7"/>
                <c:pt idx="0">
                  <c:v>08/09 Aud</c:v>
                </c:pt>
                <c:pt idx="1">
                  <c:v>08/09 Bud</c:v>
                </c:pt>
                <c:pt idx="2">
                  <c:v>09/10 Adj</c:v>
                </c:pt>
                <c:pt idx="3">
                  <c:v>09/10 Est</c:v>
                </c:pt>
                <c:pt idx="4">
                  <c:v>10/11 Bud</c:v>
                </c:pt>
                <c:pt idx="5">
                  <c:v>11/12 Proj</c:v>
                </c:pt>
                <c:pt idx="6">
                  <c:v>12/13 Proj</c:v>
                </c:pt>
              </c:strCache>
            </c:strRef>
          </c:cat>
          <c:val>
            <c:numRef>
              <c:f>' Table 1 - Rev by Source'!$K$10:$Q$10</c:f>
              <c:numCache>
                <c:ptCount val="7"/>
                <c:pt idx="0">
                  <c:v>27735</c:v>
                </c:pt>
                <c:pt idx="1">
                  <c:v>51760</c:v>
                </c:pt>
                <c:pt idx="2">
                  <c:v>51760</c:v>
                </c:pt>
                <c:pt idx="3">
                  <c:v>39939</c:v>
                </c:pt>
                <c:pt idx="4">
                  <c:v>37400</c:v>
                </c:pt>
                <c:pt idx="5">
                  <c:v>39082</c:v>
                </c:pt>
                <c:pt idx="6">
                  <c:v>40841</c:v>
                </c:pt>
              </c:numCache>
            </c:numRef>
          </c:val>
          <c:shape val="box"/>
        </c:ser>
        <c:ser>
          <c:idx val="2"/>
          <c:order val="2"/>
          <c:tx>
            <c:strRef>
              <c:f>' Table 1 - Rev by Source'!$J$11</c:f>
              <c:strCache>
                <c:ptCount val="1"/>
                <c:pt idx="0">
                  <c:v>Grants &amp; subsidies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 Table 1 - Rev by Source'!$K$8:$Q$8</c:f>
              <c:strCache>
                <c:ptCount val="7"/>
                <c:pt idx="0">
                  <c:v>08/09 Aud</c:v>
                </c:pt>
                <c:pt idx="1">
                  <c:v>08/09 Bud</c:v>
                </c:pt>
                <c:pt idx="2">
                  <c:v>09/10 Adj</c:v>
                </c:pt>
                <c:pt idx="3">
                  <c:v>09/10 Est</c:v>
                </c:pt>
                <c:pt idx="4">
                  <c:v>10/11 Bud</c:v>
                </c:pt>
                <c:pt idx="5">
                  <c:v>11/12 Proj</c:v>
                </c:pt>
                <c:pt idx="6">
                  <c:v>12/13 Proj</c:v>
                </c:pt>
              </c:strCache>
            </c:strRef>
          </c:cat>
          <c:val>
            <c:numRef>
              <c:f>' Table 1 - Rev by Source'!$K$11:$Q$11</c:f>
              <c:numCache>
                <c:ptCount val="7"/>
                <c:pt idx="0">
                  <c:v>124529</c:v>
                </c:pt>
                <c:pt idx="1">
                  <c:v>226488</c:v>
                </c:pt>
                <c:pt idx="2">
                  <c:v>233402</c:v>
                </c:pt>
                <c:pt idx="3">
                  <c:v>267370</c:v>
                </c:pt>
                <c:pt idx="4">
                  <c:v>264564</c:v>
                </c:pt>
                <c:pt idx="5">
                  <c:v>276469</c:v>
                </c:pt>
                <c:pt idx="6">
                  <c:v>288910</c:v>
                </c:pt>
              </c:numCache>
            </c:numRef>
          </c:val>
          <c:shape val="box"/>
        </c:ser>
        <c:ser>
          <c:idx val="3"/>
          <c:order val="3"/>
          <c:tx>
            <c:strRef>
              <c:f>' Table 1 - Rev by Source'!$J$12</c:f>
              <c:strCache>
                <c:ptCount val="1"/>
                <c:pt idx="0">
                  <c:v>Water tariffs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 Table 1 - Rev by Source'!$K$8:$Q$8</c:f>
              <c:strCache>
                <c:ptCount val="7"/>
                <c:pt idx="0">
                  <c:v>08/09 Aud</c:v>
                </c:pt>
                <c:pt idx="1">
                  <c:v>08/09 Bud</c:v>
                </c:pt>
                <c:pt idx="2">
                  <c:v>09/10 Adj</c:v>
                </c:pt>
                <c:pt idx="3">
                  <c:v>09/10 Est</c:v>
                </c:pt>
                <c:pt idx="4">
                  <c:v>10/11 Bud</c:v>
                </c:pt>
                <c:pt idx="5">
                  <c:v>11/12 Proj</c:v>
                </c:pt>
                <c:pt idx="6">
                  <c:v>12/13 Proj</c:v>
                </c:pt>
              </c:strCache>
            </c:strRef>
          </c:cat>
          <c:val>
            <c:numRef>
              <c:f>' Table 1 - Rev by Source'!$K$12:$Q$12</c:f>
              <c:numCache>
                <c:ptCount val="7"/>
                <c:pt idx="0">
                  <c:v>14561</c:v>
                </c:pt>
                <c:pt idx="1">
                  <c:v>18072</c:v>
                </c:pt>
                <c:pt idx="2">
                  <c:v>18072</c:v>
                </c:pt>
                <c:pt idx="3">
                  <c:v>16928</c:v>
                </c:pt>
                <c:pt idx="4">
                  <c:v>17733</c:v>
                </c:pt>
                <c:pt idx="5">
                  <c:v>18531</c:v>
                </c:pt>
                <c:pt idx="6">
                  <c:v>19365</c:v>
                </c:pt>
              </c:numCache>
            </c:numRef>
          </c:val>
          <c:shape val="box"/>
        </c:ser>
        <c:ser>
          <c:idx val="4"/>
          <c:order val="4"/>
          <c:tx>
            <c:strRef>
              <c:f>' Table 1 - Rev by Source'!$J$13</c:f>
              <c:strCache>
                <c:ptCount val="1"/>
                <c:pt idx="0">
                  <c:v>Other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 Table 1 - Rev by Source'!$K$8:$Q$8</c:f>
              <c:strCache>
                <c:ptCount val="7"/>
                <c:pt idx="0">
                  <c:v>08/09 Aud</c:v>
                </c:pt>
                <c:pt idx="1">
                  <c:v>08/09 Bud</c:v>
                </c:pt>
                <c:pt idx="2">
                  <c:v>09/10 Adj</c:v>
                </c:pt>
                <c:pt idx="3">
                  <c:v>09/10 Est</c:v>
                </c:pt>
                <c:pt idx="4">
                  <c:v>10/11 Bud</c:v>
                </c:pt>
                <c:pt idx="5">
                  <c:v>11/12 Proj</c:v>
                </c:pt>
                <c:pt idx="6">
                  <c:v>12/13 Proj</c:v>
                </c:pt>
              </c:strCache>
            </c:strRef>
          </c:cat>
          <c:val>
            <c:numRef>
              <c:f>' Table 1 - Rev by Source'!$K$13:$Q$13</c:f>
              <c:numCache>
                <c:ptCount val="7"/>
                <c:pt idx="0">
                  <c:v>14493</c:v>
                </c:pt>
                <c:pt idx="1">
                  <c:v>29033</c:v>
                </c:pt>
                <c:pt idx="2">
                  <c:v>29033</c:v>
                </c:pt>
                <c:pt idx="3">
                  <c:v>40223</c:v>
                </c:pt>
                <c:pt idx="4">
                  <c:v>38150</c:v>
                </c:pt>
                <c:pt idx="5">
                  <c:v>39869</c:v>
                </c:pt>
                <c:pt idx="6">
                  <c:v>41662</c:v>
                </c:pt>
              </c:numCache>
            </c:numRef>
          </c:val>
          <c:shape val="box"/>
        </c:ser>
        <c:overlap val="100"/>
        <c:shape val="box"/>
        <c:axId val="23081683"/>
        <c:axId val="6408556"/>
      </c:bar3DChart>
      <c:catAx>
        <c:axId val="23081683"/>
        <c:scaling>
          <c:orientation val="minMax"/>
        </c:scaling>
        <c:axPos val="b"/>
        <c:delete val="0"/>
        <c:numFmt formatCode="General" sourceLinked="1"/>
        <c:majorTickMark val="out"/>
        <c:minorTickMark val="none"/>
        <c:tickLblPos val="low"/>
        <c:crossAx val="6408556"/>
        <c:crosses val="autoZero"/>
        <c:auto val="1"/>
        <c:lblOffset val="100"/>
        <c:noMultiLvlLbl val="0"/>
      </c:catAx>
      <c:valAx>
        <c:axId val="6408556"/>
        <c:scaling>
          <c:orientation val="minMax"/>
        </c:scaling>
        <c:axPos val="l"/>
        <c:title>
          <c:tx>
            <c:rich>
              <a:bodyPr vert="horz" rot="0" anchor="ctr"/>
              <a:lstStyle/>
              <a:p>
                <a:pPr algn="ctr">
                  <a:defRPr/>
                </a:pPr>
                <a:r>
                  <a:rPr lang="en-US" cap="none" sz="950" b="1" i="0" u="none" baseline="0">
                    <a:latin typeface="Arial"/>
                    <a:ea typeface="Arial"/>
                    <a:cs typeface="Arial"/>
                  </a:rPr>
                  <a:t>R('000)</a:t>
                </a:r>
              </a:p>
            </c:rich>
          </c:tx>
          <c:layout/>
          <c:overlay val="0"/>
          <c:spPr>
            <a:noFill/>
            <a:ln>
              <a:noFill/>
            </a:ln>
          </c:spPr>
        </c:title>
        <c:majorGridlines/>
        <c:delete val="0"/>
        <c:numFmt formatCode="General" sourceLinked="1"/>
        <c:majorTickMark val="out"/>
        <c:minorTickMark val="none"/>
        <c:tickLblPos val="nextTo"/>
        <c:crossAx val="23081683"/>
        <c:crossesAt val="1"/>
        <c:crossBetween val="between"/>
        <c:dispUnits/>
      </c:valAx>
      <c:dTable>
        <c:showHorzBorder val="1"/>
        <c:showVertBorder val="1"/>
        <c:showOutline val="1"/>
        <c:showKeys val="1"/>
        <c:txPr>
          <a:bodyPr vert="horz" rot="0"/>
          <a:lstStyle/>
          <a:p>
            <a:pPr>
              <a:defRPr lang="en-US" cap="none" sz="1000" u="none" baseline="0">
                <a:latin typeface="Arial"/>
                <a:ea typeface="Arial"/>
                <a:cs typeface="Arial"/>
              </a:defRPr>
            </a:pPr>
          </a:p>
        </c:txPr>
      </c:dTable>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9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Revenue By Minor Source (break down of other from previous chart)</a:t>
            </a:r>
          </a:p>
        </c:rich>
      </c:tx>
      <c:layout/>
      <c:spPr>
        <a:noFill/>
        <a:ln>
          <a:noFill/>
        </a:ln>
      </c:spPr>
    </c:title>
    <c:view3D>
      <c:rotX val="15"/>
      <c:rotY val="20"/>
      <c:depthPercent val="100"/>
      <c:rAngAx val="1"/>
    </c:view3D>
    <c:plotArea>
      <c:layout/>
      <c:bar3DChart>
        <c:barDir val="col"/>
        <c:grouping val="stacked"/>
        <c:varyColors val="0"/>
        <c:ser>
          <c:idx val="0"/>
          <c:order val="0"/>
          <c:tx>
            <c:strRef>
              <c:f>' Table 1 - Rev by Source'!$J$19</c:f>
              <c:strCache>
                <c:ptCount val="1"/>
                <c:pt idx="0">
                  <c:v>Regional service levies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 Table 1 - Rev by Source'!$K$18:$Q$18</c:f>
              <c:strCache>
                <c:ptCount val="7"/>
                <c:pt idx="0">
                  <c:v>08/09 Aud</c:v>
                </c:pt>
                <c:pt idx="1">
                  <c:v>08/09 Bud</c:v>
                </c:pt>
                <c:pt idx="2">
                  <c:v>09/10 Adj</c:v>
                </c:pt>
                <c:pt idx="3">
                  <c:v>09/10 Est</c:v>
                </c:pt>
                <c:pt idx="4">
                  <c:v>10/11 Bud</c:v>
                </c:pt>
                <c:pt idx="5">
                  <c:v>11/12 Proj</c:v>
                </c:pt>
                <c:pt idx="6">
                  <c:v>12/13 Proj</c:v>
                </c:pt>
              </c:strCache>
            </c:strRef>
          </c:cat>
          <c:val>
            <c:numRef>
              <c:f>' Table 1 - Rev by Source'!$K$19:$Q$19</c:f>
              <c:numCache>
                <c:ptCount val="7"/>
                <c:pt idx="0">
                  <c:v>0</c:v>
                </c:pt>
                <c:pt idx="1">
                  <c:v>0</c:v>
                </c:pt>
                <c:pt idx="2">
                  <c:v>0</c:v>
                </c:pt>
                <c:pt idx="3">
                  <c:v>0</c:v>
                </c:pt>
                <c:pt idx="4">
                  <c:v>1</c:v>
                </c:pt>
                <c:pt idx="5">
                  <c:v>2</c:v>
                </c:pt>
                <c:pt idx="6">
                  <c:v>3</c:v>
                </c:pt>
              </c:numCache>
            </c:numRef>
          </c:val>
          <c:shape val="box"/>
        </c:ser>
        <c:ser>
          <c:idx val="1"/>
          <c:order val="1"/>
          <c:tx>
            <c:strRef>
              <c:f>' Table 1 - Rev by Source'!$J$20</c:f>
              <c:strCache>
                <c:ptCount val="1"/>
                <c:pt idx="0">
                  <c:v>Fines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 Table 1 - Rev by Source'!$K$18:$Q$18</c:f>
              <c:strCache>
                <c:ptCount val="7"/>
                <c:pt idx="0">
                  <c:v>08/09 Aud</c:v>
                </c:pt>
                <c:pt idx="1">
                  <c:v>08/09 Bud</c:v>
                </c:pt>
                <c:pt idx="2">
                  <c:v>09/10 Adj</c:v>
                </c:pt>
                <c:pt idx="3">
                  <c:v>09/10 Est</c:v>
                </c:pt>
                <c:pt idx="4">
                  <c:v>10/11 Bud</c:v>
                </c:pt>
                <c:pt idx="5">
                  <c:v>11/12 Proj</c:v>
                </c:pt>
                <c:pt idx="6">
                  <c:v>12/13 Proj</c:v>
                </c:pt>
              </c:strCache>
            </c:strRef>
          </c:cat>
          <c:val>
            <c:numRef>
              <c:f>' Table 1 - Rev by Source'!$K$20:$Q$20</c:f>
              <c:numCache>
                <c:ptCount val="7"/>
                <c:pt idx="0">
                  <c:v>852</c:v>
                </c:pt>
                <c:pt idx="1">
                  <c:v>731</c:v>
                </c:pt>
                <c:pt idx="2">
                  <c:v>731</c:v>
                </c:pt>
                <c:pt idx="3">
                  <c:v>471</c:v>
                </c:pt>
                <c:pt idx="4">
                  <c:v>2231</c:v>
                </c:pt>
                <c:pt idx="5">
                  <c:v>2331</c:v>
                </c:pt>
                <c:pt idx="6">
                  <c:v>2436</c:v>
                </c:pt>
              </c:numCache>
            </c:numRef>
          </c:val>
          <c:shape val="box"/>
        </c:ser>
        <c:ser>
          <c:idx val="2"/>
          <c:order val="2"/>
          <c:tx>
            <c:strRef>
              <c:f>' Table 1 - Rev by Source'!$J$21</c:f>
              <c:strCache>
                <c:ptCount val="1"/>
                <c:pt idx="0">
                  <c:v>Rental of facilities and equipment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 Table 1 - Rev by Source'!$K$18:$Q$18</c:f>
              <c:strCache>
                <c:ptCount val="7"/>
                <c:pt idx="0">
                  <c:v>08/09 Aud</c:v>
                </c:pt>
                <c:pt idx="1">
                  <c:v>08/09 Bud</c:v>
                </c:pt>
                <c:pt idx="2">
                  <c:v>09/10 Adj</c:v>
                </c:pt>
                <c:pt idx="3">
                  <c:v>09/10 Est</c:v>
                </c:pt>
                <c:pt idx="4">
                  <c:v>10/11 Bud</c:v>
                </c:pt>
                <c:pt idx="5">
                  <c:v>11/12 Proj</c:v>
                </c:pt>
                <c:pt idx="6">
                  <c:v>12/13 Proj</c:v>
                </c:pt>
              </c:strCache>
            </c:strRef>
          </c:cat>
          <c:val>
            <c:numRef>
              <c:f>' Table 1 - Rev by Source'!$K$21:$Q$21</c:f>
              <c:numCache>
                <c:ptCount val="7"/>
                <c:pt idx="0">
                  <c:v>442</c:v>
                </c:pt>
                <c:pt idx="1">
                  <c:v>458</c:v>
                </c:pt>
                <c:pt idx="2">
                  <c:v>458</c:v>
                </c:pt>
                <c:pt idx="3">
                  <c:v>377</c:v>
                </c:pt>
                <c:pt idx="4">
                  <c:v>459</c:v>
                </c:pt>
                <c:pt idx="5">
                  <c:v>480</c:v>
                </c:pt>
                <c:pt idx="6">
                  <c:v>501</c:v>
                </c:pt>
              </c:numCache>
            </c:numRef>
          </c:val>
          <c:shape val="box"/>
        </c:ser>
        <c:ser>
          <c:idx val="3"/>
          <c:order val="3"/>
          <c:tx>
            <c:strRef>
              <c:f>' Table 1 - Rev by Source'!$J$22</c:f>
              <c:strCache>
                <c:ptCount val="1"/>
                <c:pt idx="0">
                  <c:v>Interest earned - external investments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 Table 1 - Rev by Source'!$K$18:$Q$18</c:f>
              <c:strCache>
                <c:ptCount val="7"/>
                <c:pt idx="0">
                  <c:v>08/09 Aud</c:v>
                </c:pt>
                <c:pt idx="1">
                  <c:v>08/09 Bud</c:v>
                </c:pt>
                <c:pt idx="2">
                  <c:v>09/10 Adj</c:v>
                </c:pt>
                <c:pt idx="3">
                  <c:v>09/10 Est</c:v>
                </c:pt>
                <c:pt idx="4">
                  <c:v>10/11 Bud</c:v>
                </c:pt>
                <c:pt idx="5">
                  <c:v>11/12 Proj</c:v>
                </c:pt>
                <c:pt idx="6">
                  <c:v>12/13 Proj</c:v>
                </c:pt>
              </c:strCache>
            </c:strRef>
          </c:cat>
          <c:val>
            <c:numRef>
              <c:f>' Table 1 - Rev by Source'!$K$22:$Q$22</c:f>
              <c:numCache>
                <c:ptCount val="7"/>
                <c:pt idx="0">
                  <c:v>3679</c:v>
                </c:pt>
                <c:pt idx="1">
                  <c:v>1650</c:v>
                </c:pt>
                <c:pt idx="2">
                  <c:v>1650</c:v>
                </c:pt>
                <c:pt idx="3">
                  <c:v>104</c:v>
                </c:pt>
                <c:pt idx="4">
                  <c:v>550</c:v>
                </c:pt>
                <c:pt idx="5">
                  <c:v>575</c:v>
                </c:pt>
                <c:pt idx="6">
                  <c:v>601</c:v>
                </c:pt>
              </c:numCache>
            </c:numRef>
          </c:val>
          <c:shape val="box"/>
        </c:ser>
        <c:ser>
          <c:idx val="4"/>
          <c:order val="4"/>
          <c:tx>
            <c:strRef>
              <c:f>' Table 1 - Rev by Source'!$J$23</c:f>
              <c:strCache>
                <c:ptCount val="1"/>
                <c:pt idx="0">
                  <c:v>Refuse tariffs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 Table 1 - Rev by Source'!$K$18:$Q$18</c:f>
              <c:strCache>
                <c:ptCount val="7"/>
                <c:pt idx="0">
                  <c:v>08/09 Aud</c:v>
                </c:pt>
                <c:pt idx="1">
                  <c:v>08/09 Bud</c:v>
                </c:pt>
                <c:pt idx="2">
                  <c:v>09/10 Adj</c:v>
                </c:pt>
                <c:pt idx="3">
                  <c:v>09/10 Est</c:v>
                </c:pt>
                <c:pt idx="4">
                  <c:v>10/11 Bud</c:v>
                </c:pt>
                <c:pt idx="5">
                  <c:v>11/12 Proj</c:v>
                </c:pt>
                <c:pt idx="6">
                  <c:v>12/13 Proj</c:v>
                </c:pt>
              </c:strCache>
            </c:strRef>
          </c:cat>
          <c:val>
            <c:numRef>
              <c:f>' Table 1 - Rev by Source'!$K$23:$Q$23</c:f>
              <c:numCache>
                <c:ptCount val="7"/>
                <c:pt idx="0">
                  <c:v>14290</c:v>
                </c:pt>
                <c:pt idx="1">
                  <c:v>14756</c:v>
                </c:pt>
                <c:pt idx="2">
                  <c:v>14756</c:v>
                </c:pt>
                <c:pt idx="3">
                  <c:v>16580</c:v>
                </c:pt>
                <c:pt idx="4">
                  <c:v>15034</c:v>
                </c:pt>
                <c:pt idx="5">
                  <c:v>15478</c:v>
                </c:pt>
                <c:pt idx="6">
                  <c:v>16418</c:v>
                </c:pt>
              </c:numCache>
            </c:numRef>
          </c:val>
          <c:shape val="box"/>
        </c:ser>
        <c:ser>
          <c:idx val="5"/>
          <c:order val="5"/>
          <c:tx>
            <c:strRef>
              <c:f>' Table 1 - Rev by Source'!$J$24</c:f>
              <c:strCache>
                <c:ptCount val="1"/>
                <c:pt idx="0">
                  <c:v>Sanitation tariffs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 Table 1 - Rev by Source'!$K$18:$Q$18</c:f>
              <c:strCache>
                <c:ptCount val="7"/>
                <c:pt idx="0">
                  <c:v>08/09 Aud</c:v>
                </c:pt>
                <c:pt idx="1">
                  <c:v>08/09 Bud</c:v>
                </c:pt>
                <c:pt idx="2">
                  <c:v>09/10 Adj</c:v>
                </c:pt>
                <c:pt idx="3">
                  <c:v>09/10 Est</c:v>
                </c:pt>
                <c:pt idx="4">
                  <c:v>10/11 Bud</c:v>
                </c:pt>
                <c:pt idx="5">
                  <c:v>11/12 Proj</c:v>
                </c:pt>
                <c:pt idx="6">
                  <c:v>12/13 Proj</c:v>
                </c:pt>
              </c:strCache>
            </c:strRef>
          </c:cat>
          <c:val>
            <c:numRef>
              <c:f>' Table 1 - Rev by Source'!$K$24:$Q$24</c:f>
              <c:numCache>
                <c:ptCount val="7"/>
                <c:pt idx="0">
                  <c:v>4259</c:v>
                </c:pt>
                <c:pt idx="1">
                  <c:v>5659</c:v>
                </c:pt>
                <c:pt idx="2">
                  <c:v>5659</c:v>
                </c:pt>
                <c:pt idx="3">
                  <c:v>3536</c:v>
                </c:pt>
                <c:pt idx="4">
                  <c:v>5851</c:v>
                </c:pt>
                <c:pt idx="5">
                  <c:v>6114</c:v>
                </c:pt>
                <c:pt idx="6">
                  <c:v>6389</c:v>
                </c:pt>
              </c:numCache>
            </c:numRef>
          </c:val>
          <c:shape val="box"/>
        </c:ser>
        <c:ser>
          <c:idx val="6"/>
          <c:order val="6"/>
          <c:tx>
            <c:strRef>
              <c:f>' Table 1 - Rev by Source'!$J$25</c:f>
              <c:strCache>
                <c:ptCount val="1"/>
                <c:pt idx="0">
                  <c:v>Other service charges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 Table 1 - Rev by Source'!$K$18:$Q$18</c:f>
              <c:strCache>
                <c:ptCount val="7"/>
                <c:pt idx="0">
                  <c:v>08/09 Aud</c:v>
                </c:pt>
                <c:pt idx="1">
                  <c:v>08/09 Bud</c:v>
                </c:pt>
                <c:pt idx="2">
                  <c:v>09/10 Adj</c:v>
                </c:pt>
                <c:pt idx="3">
                  <c:v>09/10 Est</c:v>
                </c:pt>
                <c:pt idx="4">
                  <c:v>10/11 Bud</c:v>
                </c:pt>
                <c:pt idx="5">
                  <c:v>11/12 Proj</c:v>
                </c:pt>
                <c:pt idx="6">
                  <c:v>12/13 Proj</c:v>
                </c:pt>
              </c:strCache>
            </c:strRef>
          </c:cat>
          <c:val>
            <c:numRef>
              <c:f>' Table 1 - Rev by Source'!$K$25:$Q$25</c:f>
              <c:numCache>
                <c:ptCount val="7"/>
                <c:pt idx="0">
                  <c:v>2222</c:v>
                </c:pt>
                <c:pt idx="1">
                  <c:v>6490</c:v>
                </c:pt>
                <c:pt idx="2">
                  <c:v>6490</c:v>
                </c:pt>
                <c:pt idx="3">
                  <c:v>352</c:v>
                </c:pt>
                <c:pt idx="4">
                  <c:v>3962</c:v>
                </c:pt>
                <c:pt idx="5">
                  <c:v>4370</c:v>
                </c:pt>
                <c:pt idx="6">
                  <c:v>4326</c:v>
                </c:pt>
              </c:numCache>
            </c:numRef>
          </c:val>
          <c:shape val="box"/>
        </c:ser>
        <c:ser>
          <c:idx val="7"/>
          <c:order val="7"/>
          <c:tx>
            <c:strRef>
              <c:f>' Table 1 - Rev by Source'!$J$26</c:f>
              <c:strCache>
                <c:ptCount val="1"/>
                <c:pt idx="0">
                  <c:v>Interest earned - outstanding debtors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 Table 1 - Rev by Source'!$K$18:$Q$18</c:f>
              <c:strCache>
                <c:ptCount val="7"/>
                <c:pt idx="0">
                  <c:v>08/09 Aud</c:v>
                </c:pt>
                <c:pt idx="1">
                  <c:v>08/09 Bud</c:v>
                </c:pt>
                <c:pt idx="2">
                  <c:v>09/10 Adj</c:v>
                </c:pt>
                <c:pt idx="3">
                  <c:v>09/10 Est</c:v>
                </c:pt>
                <c:pt idx="4">
                  <c:v>10/11 Bud</c:v>
                </c:pt>
                <c:pt idx="5">
                  <c:v>11/12 Proj</c:v>
                </c:pt>
                <c:pt idx="6">
                  <c:v>12/13 Proj</c:v>
                </c:pt>
              </c:strCache>
            </c:strRef>
          </c:cat>
          <c:val>
            <c:numRef>
              <c:f>' Table 1 - Rev by Source'!$K$26:$Q$26</c:f>
              <c:numCache>
                <c:ptCount val="7"/>
                <c:pt idx="0">
                  <c:v>6005</c:v>
                </c:pt>
                <c:pt idx="1">
                  <c:v>6000</c:v>
                </c:pt>
                <c:pt idx="2">
                  <c:v>6000</c:v>
                </c:pt>
                <c:pt idx="3">
                  <c:v>9365</c:v>
                </c:pt>
                <c:pt idx="4">
                  <c:v>7000</c:v>
                </c:pt>
                <c:pt idx="5">
                  <c:v>7315</c:v>
                </c:pt>
                <c:pt idx="6">
                  <c:v>7644</c:v>
                </c:pt>
              </c:numCache>
            </c:numRef>
          </c:val>
          <c:shape val="box"/>
        </c:ser>
        <c:ser>
          <c:idx val="8"/>
          <c:order val="8"/>
          <c:tx>
            <c:strRef>
              <c:f>' Table 1 - Rev by Source'!$J$27</c:f>
              <c:strCache>
                <c:ptCount val="1"/>
                <c:pt idx="0">
                  <c:v>Licenses and permits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 Table 1 - Rev by Source'!$K$18:$Q$18</c:f>
              <c:strCache>
                <c:ptCount val="7"/>
                <c:pt idx="0">
                  <c:v>08/09 Aud</c:v>
                </c:pt>
                <c:pt idx="1">
                  <c:v>08/09 Bud</c:v>
                </c:pt>
                <c:pt idx="2">
                  <c:v>09/10 Adj</c:v>
                </c:pt>
                <c:pt idx="3">
                  <c:v>09/10 Est</c:v>
                </c:pt>
                <c:pt idx="4">
                  <c:v>10/11 Bud</c:v>
                </c:pt>
                <c:pt idx="5">
                  <c:v>11/12 Proj</c:v>
                </c:pt>
                <c:pt idx="6">
                  <c:v>12/13 Proj</c:v>
                </c:pt>
              </c:strCache>
            </c:strRef>
          </c:cat>
          <c:val>
            <c:numRef>
              <c:f>' Table 1 - Rev by Source'!$K$27:$Q$27</c:f>
              <c:numCache>
                <c:ptCount val="7"/>
                <c:pt idx="0">
                  <c:v>355</c:v>
                </c:pt>
                <c:pt idx="1">
                  <c:v>226</c:v>
                </c:pt>
                <c:pt idx="2">
                  <c:v>226</c:v>
                </c:pt>
                <c:pt idx="3">
                  <c:v>458</c:v>
                </c:pt>
                <c:pt idx="4">
                  <c:v>276</c:v>
                </c:pt>
                <c:pt idx="5">
                  <c:v>289</c:v>
                </c:pt>
                <c:pt idx="6">
                  <c:v>302</c:v>
                </c:pt>
              </c:numCache>
            </c:numRef>
          </c:val>
          <c:shape val="box"/>
        </c:ser>
        <c:overlap val="100"/>
        <c:shape val="box"/>
        <c:axId val="57677005"/>
        <c:axId val="49330998"/>
      </c:bar3DChart>
      <c:catAx>
        <c:axId val="57677005"/>
        <c:scaling>
          <c:orientation val="minMax"/>
        </c:scaling>
        <c:axPos val="b"/>
        <c:delete val="0"/>
        <c:numFmt formatCode="General" sourceLinked="1"/>
        <c:majorTickMark val="out"/>
        <c:minorTickMark val="none"/>
        <c:tickLblPos val="low"/>
        <c:crossAx val="49330998"/>
        <c:crosses val="autoZero"/>
        <c:auto val="1"/>
        <c:lblOffset val="100"/>
        <c:noMultiLvlLbl val="0"/>
      </c:catAx>
      <c:valAx>
        <c:axId val="49330998"/>
        <c:scaling>
          <c:orientation val="minMax"/>
        </c:scaling>
        <c:axPos val="l"/>
        <c:title>
          <c:tx>
            <c:rich>
              <a:bodyPr vert="horz" rot="0" anchor="ctr"/>
              <a:lstStyle/>
              <a:p>
                <a:pPr algn="ctr">
                  <a:defRPr/>
                </a:pPr>
                <a:r>
                  <a:rPr lang="en-US" cap="none" sz="950" b="1" i="0" u="none" baseline="0">
                    <a:latin typeface="Arial"/>
                    <a:ea typeface="Arial"/>
                    <a:cs typeface="Arial"/>
                  </a:rPr>
                  <a:t>R'000</a:t>
                </a:r>
              </a:p>
            </c:rich>
          </c:tx>
          <c:layout/>
          <c:overlay val="0"/>
          <c:spPr>
            <a:noFill/>
            <a:ln>
              <a:noFill/>
            </a:ln>
          </c:spPr>
        </c:title>
        <c:majorGridlines/>
        <c:delete val="0"/>
        <c:numFmt formatCode="General" sourceLinked="1"/>
        <c:majorTickMark val="out"/>
        <c:minorTickMark val="none"/>
        <c:tickLblPos val="nextTo"/>
        <c:crossAx val="57677005"/>
        <c:crossesAt val="1"/>
        <c:crossBetween val="between"/>
        <c:dispUnits/>
      </c:valAx>
      <c:dTable>
        <c:showHorzBorder val="1"/>
        <c:showVertBorder val="1"/>
        <c:showOutline val="1"/>
        <c:showKeys val="1"/>
        <c:txPr>
          <a:bodyPr vert="horz" rot="0"/>
          <a:lstStyle/>
          <a:p>
            <a:pPr>
              <a:defRPr lang="en-US" cap="none" sz="1000" u="none" baseline="0">
                <a:latin typeface="Arial"/>
                <a:ea typeface="Arial"/>
                <a:cs typeface="Arial"/>
              </a:defRPr>
            </a:pPr>
          </a:p>
        </c:txPr>
      </c:dTable>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9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Operating Expenditure by Major Vote (see next chart for breakdown of other)</a:t>
            </a:r>
          </a:p>
        </c:rich>
      </c:tx>
      <c:layout/>
      <c:spPr>
        <a:noFill/>
        <a:ln>
          <a:noFill/>
        </a:ln>
      </c:spPr>
    </c:title>
    <c:view3D>
      <c:rotX val="15"/>
      <c:rotY val="20"/>
      <c:depthPercent val="100"/>
      <c:rAngAx val="1"/>
    </c:view3D>
    <c:plotArea>
      <c:layout>
        <c:manualLayout>
          <c:xMode val="edge"/>
          <c:yMode val="edge"/>
          <c:x val="0.00975"/>
          <c:y val="0.07975"/>
          <c:w val="0.98025"/>
          <c:h val="0.92025"/>
        </c:manualLayout>
      </c:layout>
      <c:bar3DChart>
        <c:barDir val="col"/>
        <c:grouping val="stacked"/>
        <c:varyColors val="0"/>
        <c:ser>
          <c:idx val="0"/>
          <c:order val="0"/>
          <c:tx>
            <c:strRef>
              <c:f>'Table 2 - Opex by Vote'!$J$8</c:f>
              <c:strCache>
                <c:ptCount val="1"/>
                <c:pt idx="0">
                  <c:v>Electricity</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2 - Opex by Vote'!$K$7:$Q$7</c:f>
              <c:strCache>
                <c:ptCount val="7"/>
                <c:pt idx="0">
                  <c:v>08/09 Aud</c:v>
                </c:pt>
                <c:pt idx="1">
                  <c:v>09/10 Bud</c:v>
                </c:pt>
                <c:pt idx="2">
                  <c:v>09/10 Adj</c:v>
                </c:pt>
                <c:pt idx="3">
                  <c:v>09/10 Est</c:v>
                </c:pt>
                <c:pt idx="4">
                  <c:v>10/11 Bud</c:v>
                </c:pt>
                <c:pt idx="5">
                  <c:v>11/12 Proj</c:v>
                </c:pt>
                <c:pt idx="6">
                  <c:v>12/13Proj</c:v>
                </c:pt>
              </c:strCache>
            </c:strRef>
          </c:cat>
          <c:val>
            <c:numRef>
              <c:f>'Table 2 - Opex by Vote'!$K$8:$Q$8</c:f>
              <c:numCache>
                <c:ptCount val="7"/>
                <c:pt idx="0">
                  <c:v>137692</c:v>
                </c:pt>
                <c:pt idx="1">
                  <c:v>180481</c:v>
                </c:pt>
                <c:pt idx="2">
                  <c:v>176955</c:v>
                </c:pt>
                <c:pt idx="3">
                  <c:v>0</c:v>
                </c:pt>
                <c:pt idx="4">
                  <c:v>232828</c:v>
                </c:pt>
                <c:pt idx="5">
                  <c:v>243305</c:v>
                </c:pt>
                <c:pt idx="6">
                  <c:v>254254</c:v>
                </c:pt>
              </c:numCache>
            </c:numRef>
          </c:val>
          <c:shape val="box"/>
        </c:ser>
        <c:ser>
          <c:idx val="1"/>
          <c:order val="1"/>
          <c:tx>
            <c:strRef>
              <c:f>'Table 2 - Opex by Vote'!$J$9</c:f>
              <c:strCache>
                <c:ptCount val="1"/>
                <c:pt idx="0">
                  <c:v>Water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2 - Opex by Vote'!$K$7:$Q$7</c:f>
              <c:strCache>
                <c:ptCount val="7"/>
                <c:pt idx="0">
                  <c:v>08/09 Aud</c:v>
                </c:pt>
                <c:pt idx="1">
                  <c:v>09/10 Bud</c:v>
                </c:pt>
                <c:pt idx="2">
                  <c:v>09/10 Adj</c:v>
                </c:pt>
                <c:pt idx="3">
                  <c:v>09/10 Est</c:v>
                </c:pt>
                <c:pt idx="4">
                  <c:v>10/11 Bud</c:v>
                </c:pt>
                <c:pt idx="5">
                  <c:v>11/12 Proj</c:v>
                </c:pt>
                <c:pt idx="6">
                  <c:v>12/13Proj</c:v>
                </c:pt>
              </c:strCache>
            </c:strRef>
          </c:cat>
          <c:val>
            <c:numRef>
              <c:f>'Table 2 - Opex by Vote'!$K$9:$Q$9</c:f>
              <c:numCache>
                <c:ptCount val="7"/>
                <c:pt idx="0">
                  <c:v>27565</c:v>
                </c:pt>
                <c:pt idx="1">
                  <c:v>60330</c:v>
                </c:pt>
                <c:pt idx="2">
                  <c:v>60330</c:v>
                </c:pt>
                <c:pt idx="3">
                  <c:v>63525</c:v>
                </c:pt>
                <c:pt idx="4">
                  <c:v>67879</c:v>
                </c:pt>
                <c:pt idx="5">
                  <c:v>70934</c:v>
                </c:pt>
                <c:pt idx="6">
                  <c:v>74126</c:v>
                </c:pt>
              </c:numCache>
            </c:numRef>
          </c:val>
          <c:shape val="box"/>
        </c:ser>
        <c:ser>
          <c:idx val="2"/>
          <c:order val="2"/>
          <c:tx>
            <c:strRef>
              <c:f>'Table 2 - Opex by Vote'!$J$10</c:f>
              <c:strCache>
                <c:ptCount val="1"/>
                <c:pt idx="0">
                  <c:v>Community &amp; Social Services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2 - Opex by Vote'!$K$7:$Q$7</c:f>
              <c:strCache>
                <c:ptCount val="7"/>
                <c:pt idx="0">
                  <c:v>08/09 Aud</c:v>
                </c:pt>
                <c:pt idx="1">
                  <c:v>09/10 Bud</c:v>
                </c:pt>
                <c:pt idx="2">
                  <c:v>09/10 Adj</c:v>
                </c:pt>
                <c:pt idx="3">
                  <c:v>09/10 Est</c:v>
                </c:pt>
                <c:pt idx="4">
                  <c:v>10/11 Bud</c:v>
                </c:pt>
                <c:pt idx="5">
                  <c:v>11/12 Proj</c:v>
                </c:pt>
                <c:pt idx="6">
                  <c:v>12/13Proj</c:v>
                </c:pt>
              </c:strCache>
            </c:strRef>
          </c:cat>
          <c:val>
            <c:numRef>
              <c:f>'Table 2 - Opex by Vote'!$K$10:$Q$10</c:f>
              <c:numCache>
                <c:ptCount val="7"/>
                <c:pt idx="0">
                  <c:v>2601</c:v>
                </c:pt>
                <c:pt idx="1">
                  <c:v>3009</c:v>
                </c:pt>
                <c:pt idx="2">
                  <c:v>3009</c:v>
                </c:pt>
                <c:pt idx="3">
                  <c:v>2879</c:v>
                </c:pt>
                <c:pt idx="4">
                  <c:v>3293</c:v>
                </c:pt>
                <c:pt idx="5">
                  <c:v>3441</c:v>
                </c:pt>
                <c:pt idx="6">
                  <c:v>3596</c:v>
                </c:pt>
              </c:numCache>
            </c:numRef>
          </c:val>
          <c:shape val="box"/>
        </c:ser>
        <c:ser>
          <c:idx val="3"/>
          <c:order val="3"/>
          <c:tx>
            <c:strRef>
              <c:f>'Table 2 - Opex by Vote'!$J$11</c:f>
              <c:strCache>
                <c:ptCount val="1"/>
                <c:pt idx="0">
                  <c:v>Finance &amp; Admin</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2 - Opex by Vote'!$K$7:$Q$7</c:f>
              <c:strCache>
                <c:ptCount val="7"/>
                <c:pt idx="0">
                  <c:v>08/09 Aud</c:v>
                </c:pt>
                <c:pt idx="1">
                  <c:v>09/10 Bud</c:v>
                </c:pt>
                <c:pt idx="2">
                  <c:v>09/10 Adj</c:v>
                </c:pt>
                <c:pt idx="3">
                  <c:v>09/10 Est</c:v>
                </c:pt>
                <c:pt idx="4">
                  <c:v>10/11 Bud</c:v>
                </c:pt>
                <c:pt idx="5">
                  <c:v>11/12 Proj</c:v>
                </c:pt>
                <c:pt idx="6">
                  <c:v>12/13Proj</c:v>
                </c:pt>
              </c:strCache>
            </c:strRef>
          </c:cat>
          <c:val>
            <c:numRef>
              <c:f>'Table 2 - Opex by Vote'!$K$11:$Q$11</c:f>
              <c:numCache>
                <c:ptCount val="7"/>
                <c:pt idx="0">
                  <c:v>62165</c:v>
                </c:pt>
                <c:pt idx="1">
                  <c:v>68098</c:v>
                </c:pt>
                <c:pt idx="2">
                  <c:v>68098</c:v>
                </c:pt>
                <c:pt idx="3">
                  <c:v>62506</c:v>
                </c:pt>
                <c:pt idx="4">
                  <c:v>80239</c:v>
                </c:pt>
                <c:pt idx="5">
                  <c:v>83849</c:v>
                </c:pt>
                <c:pt idx="6">
                  <c:v>87623</c:v>
                </c:pt>
              </c:numCache>
            </c:numRef>
          </c:val>
          <c:shape val="box"/>
        </c:ser>
        <c:ser>
          <c:idx val="4"/>
          <c:order val="4"/>
          <c:tx>
            <c:strRef>
              <c:f>'Table 2 - Opex by Vote'!$J$12</c:f>
              <c:strCache>
                <c:ptCount val="1"/>
                <c:pt idx="0">
                  <c:v>Public Safety</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2 - Opex by Vote'!$K$7:$Q$7</c:f>
              <c:strCache>
                <c:ptCount val="7"/>
                <c:pt idx="0">
                  <c:v>08/09 Aud</c:v>
                </c:pt>
                <c:pt idx="1">
                  <c:v>09/10 Bud</c:v>
                </c:pt>
                <c:pt idx="2">
                  <c:v>09/10 Adj</c:v>
                </c:pt>
                <c:pt idx="3">
                  <c:v>09/10 Est</c:v>
                </c:pt>
                <c:pt idx="4">
                  <c:v>10/11 Bud</c:v>
                </c:pt>
                <c:pt idx="5">
                  <c:v>11/12 Proj</c:v>
                </c:pt>
                <c:pt idx="6">
                  <c:v>12/13Proj</c:v>
                </c:pt>
              </c:strCache>
            </c:strRef>
          </c:cat>
          <c:val>
            <c:numRef>
              <c:f>'Table 2 - Opex by Vote'!$K$12:$Q$12</c:f>
              <c:numCache>
                <c:ptCount val="7"/>
                <c:pt idx="0">
                  <c:v>11609</c:v>
                </c:pt>
                <c:pt idx="1">
                  <c:v>12614</c:v>
                </c:pt>
                <c:pt idx="2">
                  <c:v>12614</c:v>
                </c:pt>
                <c:pt idx="3">
                  <c:v>13478</c:v>
                </c:pt>
                <c:pt idx="4">
                  <c:v>13256</c:v>
                </c:pt>
                <c:pt idx="5">
                  <c:v>13852</c:v>
                </c:pt>
                <c:pt idx="6">
                  <c:v>14475</c:v>
                </c:pt>
              </c:numCache>
            </c:numRef>
          </c:val>
          <c:shape val="box"/>
        </c:ser>
        <c:ser>
          <c:idx val="5"/>
          <c:order val="5"/>
          <c:tx>
            <c:strRef>
              <c:f>'Table 2 - Opex by Vote'!$J$13</c:f>
              <c:strCache>
                <c:ptCount val="1"/>
                <c:pt idx="0">
                  <c:v>Other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2 - Opex by Vote'!$K$7:$Q$7</c:f>
              <c:strCache>
                <c:ptCount val="7"/>
                <c:pt idx="0">
                  <c:v>08/09 Aud</c:v>
                </c:pt>
                <c:pt idx="1">
                  <c:v>09/10 Bud</c:v>
                </c:pt>
                <c:pt idx="2">
                  <c:v>09/10 Adj</c:v>
                </c:pt>
                <c:pt idx="3">
                  <c:v>09/10 Est</c:v>
                </c:pt>
                <c:pt idx="4">
                  <c:v>10/11 Bud</c:v>
                </c:pt>
                <c:pt idx="5">
                  <c:v>11/12 Proj</c:v>
                </c:pt>
                <c:pt idx="6">
                  <c:v>12/13Proj</c:v>
                </c:pt>
              </c:strCache>
            </c:strRef>
          </c:cat>
          <c:val>
            <c:numRef>
              <c:f>'Table 2 - Opex by Vote'!$K$13:$Q$13</c:f>
              <c:numCache>
                <c:ptCount val="7"/>
                <c:pt idx="0">
                  <c:v>0</c:v>
                </c:pt>
                <c:pt idx="1">
                  <c:v>0</c:v>
                </c:pt>
                <c:pt idx="2">
                  <c:v>0</c:v>
                </c:pt>
                <c:pt idx="3">
                  <c:v>0</c:v>
                </c:pt>
                <c:pt idx="4">
                  <c:v>1</c:v>
                </c:pt>
                <c:pt idx="5">
                  <c:v>2</c:v>
                </c:pt>
                <c:pt idx="6">
                  <c:v>3</c:v>
                </c:pt>
              </c:numCache>
            </c:numRef>
          </c:val>
          <c:shape val="box"/>
        </c:ser>
        <c:ser>
          <c:idx val="6"/>
          <c:order val="6"/>
          <c:tx>
            <c:strRef>
              <c:f>'Table 2 - Opex by Vote'!$J$14</c:f>
              <c:strCache>
                <c:ptCount val="1"/>
                <c:pt idx="0">
                  <c:v>Health</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2 - Opex by Vote'!$K$7:$Q$7</c:f>
              <c:strCache>
                <c:ptCount val="7"/>
                <c:pt idx="0">
                  <c:v>08/09 Aud</c:v>
                </c:pt>
                <c:pt idx="1">
                  <c:v>09/10 Bud</c:v>
                </c:pt>
                <c:pt idx="2">
                  <c:v>09/10 Adj</c:v>
                </c:pt>
                <c:pt idx="3">
                  <c:v>09/10 Est</c:v>
                </c:pt>
                <c:pt idx="4">
                  <c:v>10/11 Bud</c:v>
                </c:pt>
                <c:pt idx="5">
                  <c:v>11/12 Proj</c:v>
                </c:pt>
                <c:pt idx="6">
                  <c:v>12/13Proj</c:v>
                </c:pt>
              </c:strCache>
            </c:strRef>
          </c:cat>
          <c:val>
            <c:numRef>
              <c:f>'Table 2 - Opex by Vote'!$K$14:$Q$14</c:f>
              <c:numCache>
                <c:ptCount val="7"/>
                <c:pt idx="0">
                  <c:v>3528</c:v>
                </c:pt>
                <c:pt idx="1">
                  <c:v>3530</c:v>
                </c:pt>
                <c:pt idx="2">
                  <c:v>3530</c:v>
                </c:pt>
                <c:pt idx="3">
                  <c:v>3720</c:v>
                </c:pt>
                <c:pt idx="4">
                  <c:v>4079</c:v>
                </c:pt>
                <c:pt idx="5">
                  <c:v>4262</c:v>
                </c:pt>
                <c:pt idx="6">
                  <c:v>4454</c:v>
                </c:pt>
              </c:numCache>
            </c:numRef>
          </c:val>
          <c:shape val="box"/>
        </c:ser>
        <c:ser>
          <c:idx val="7"/>
          <c:order val="7"/>
          <c:tx>
            <c:strRef>
              <c:f>'Table 2 - Opex by Vote'!$J$15</c:f>
              <c:strCache>
                <c:ptCount val="1"/>
                <c:pt idx="0">
                  <c:v>Executive &amp; Council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2 - Opex by Vote'!$K$7:$Q$7</c:f>
              <c:strCache>
                <c:ptCount val="7"/>
                <c:pt idx="0">
                  <c:v>08/09 Aud</c:v>
                </c:pt>
                <c:pt idx="1">
                  <c:v>09/10 Bud</c:v>
                </c:pt>
                <c:pt idx="2">
                  <c:v>09/10 Adj</c:v>
                </c:pt>
                <c:pt idx="3">
                  <c:v>09/10 Est</c:v>
                </c:pt>
                <c:pt idx="4">
                  <c:v>10/11 Bud</c:v>
                </c:pt>
                <c:pt idx="5">
                  <c:v>11/12 Proj</c:v>
                </c:pt>
                <c:pt idx="6">
                  <c:v>12/13Proj</c:v>
                </c:pt>
              </c:strCache>
            </c:strRef>
          </c:cat>
          <c:val>
            <c:numRef>
              <c:f>'Table 2 - Opex by Vote'!$K$15:$Q$15</c:f>
              <c:numCache>
                <c:ptCount val="7"/>
                <c:pt idx="0">
                  <c:v>23080</c:v>
                </c:pt>
                <c:pt idx="1">
                  <c:v>19805</c:v>
                </c:pt>
                <c:pt idx="2">
                  <c:v>19805</c:v>
                </c:pt>
                <c:pt idx="3">
                  <c:v>22025</c:v>
                </c:pt>
                <c:pt idx="4">
                  <c:v>22918</c:v>
                </c:pt>
                <c:pt idx="5">
                  <c:v>23949</c:v>
                </c:pt>
                <c:pt idx="6">
                  <c:v>25027</c:v>
                </c:pt>
              </c:numCache>
            </c:numRef>
          </c:val>
          <c:shape val="box"/>
        </c:ser>
        <c:ser>
          <c:idx val="8"/>
          <c:order val="8"/>
          <c:tx>
            <c:strRef>
              <c:f>'Table 2 - Opex by Vote'!$J$16</c:f>
              <c:strCache>
                <c:ptCount val="1"/>
                <c:pt idx="0">
                  <c:v>Sport and Recreation</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2 - Opex by Vote'!$K$7:$Q$7</c:f>
              <c:strCache>
                <c:ptCount val="7"/>
                <c:pt idx="0">
                  <c:v>08/09 Aud</c:v>
                </c:pt>
                <c:pt idx="1">
                  <c:v>09/10 Bud</c:v>
                </c:pt>
                <c:pt idx="2">
                  <c:v>09/10 Adj</c:v>
                </c:pt>
                <c:pt idx="3">
                  <c:v>09/10 Est</c:v>
                </c:pt>
                <c:pt idx="4">
                  <c:v>10/11 Bud</c:v>
                </c:pt>
                <c:pt idx="5">
                  <c:v>11/12 Proj</c:v>
                </c:pt>
                <c:pt idx="6">
                  <c:v>12/13Proj</c:v>
                </c:pt>
              </c:strCache>
            </c:strRef>
          </c:cat>
          <c:val>
            <c:numRef>
              <c:f>'Table 2 - Opex by Vote'!$K$16:$Q$16</c:f>
              <c:numCache>
                <c:ptCount val="7"/>
                <c:pt idx="0">
                  <c:v>10210</c:v>
                </c:pt>
                <c:pt idx="1">
                  <c:v>13124</c:v>
                </c:pt>
                <c:pt idx="2">
                  <c:v>14624</c:v>
                </c:pt>
                <c:pt idx="3">
                  <c:v>11170</c:v>
                </c:pt>
                <c:pt idx="4">
                  <c:v>13674</c:v>
                </c:pt>
                <c:pt idx="5">
                  <c:v>14290</c:v>
                </c:pt>
                <c:pt idx="6">
                  <c:v>14933</c:v>
                </c:pt>
              </c:numCache>
            </c:numRef>
          </c:val>
          <c:shape val="box"/>
        </c:ser>
        <c:ser>
          <c:idx val="9"/>
          <c:order val="9"/>
          <c:tx>
            <c:strRef>
              <c:f>'Table 2 - Opex by Vote'!$J$17</c:f>
              <c:strCache>
                <c:ptCount val="1"/>
                <c:pt idx="0">
                  <c:v>Housing</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2 - Opex by Vote'!$K$7:$Q$7</c:f>
              <c:strCache>
                <c:ptCount val="7"/>
                <c:pt idx="0">
                  <c:v>08/09 Aud</c:v>
                </c:pt>
                <c:pt idx="1">
                  <c:v>09/10 Bud</c:v>
                </c:pt>
                <c:pt idx="2">
                  <c:v>09/10 Adj</c:v>
                </c:pt>
                <c:pt idx="3">
                  <c:v>09/10 Est</c:v>
                </c:pt>
                <c:pt idx="4">
                  <c:v>10/11 Bud</c:v>
                </c:pt>
                <c:pt idx="5">
                  <c:v>11/12 Proj</c:v>
                </c:pt>
                <c:pt idx="6">
                  <c:v>12/13Proj</c:v>
                </c:pt>
              </c:strCache>
            </c:strRef>
          </c:cat>
          <c:val>
            <c:numRef>
              <c:f>'Table 2 - Opex by Vote'!$K$17:$Q$17</c:f>
              <c:numCache>
                <c:ptCount val="7"/>
                <c:pt idx="0">
                  <c:v>6116</c:v>
                </c:pt>
                <c:pt idx="1">
                  <c:v>9191</c:v>
                </c:pt>
                <c:pt idx="2">
                  <c:v>9191</c:v>
                </c:pt>
                <c:pt idx="3">
                  <c:v>6133</c:v>
                </c:pt>
                <c:pt idx="4">
                  <c:v>7632</c:v>
                </c:pt>
                <c:pt idx="5">
                  <c:v>7976</c:v>
                </c:pt>
                <c:pt idx="6">
                  <c:v>8335</c:v>
                </c:pt>
              </c:numCache>
            </c:numRef>
          </c:val>
          <c:shape val="box"/>
        </c:ser>
        <c:overlap val="100"/>
        <c:shape val="box"/>
        <c:axId val="41325799"/>
        <c:axId val="36387872"/>
      </c:bar3DChart>
      <c:catAx>
        <c:axId val="41325799"/>
        <c:scaling>
          <c:orientation val="minMax"/>
        </c:scaling>
        <c:axPos val="b"/>
        <c:delete val="0"/>
        <c:numFmt formatCode="General" sourceLinked="1"/>
        <c:majorTickMark val="out"/>
        <c:minorTickMark val="none"/>
        <c:tickLblPos val="low"/>
        <c:crossAx val="36387872"/>
        <c:crosses val="autoZero"/>
        <c:auto val="1"/>
        <c:lblOffset val="100"/>
        <c:noMultiLvlLbl val="0"/>
      </c:catAx>
      <c:valAx>
        <c:axId val="36387872"/>
        <c:scaling>
          <c:orientation val="minMax"/>
        </c:scaling>
        <c:axPos val="l"/>
        <c:title>
          <c:tx>
            <c:rich>
              <a:bodyPr vert="horz" rot="0" anchor="ctr"/>
              <a:lstStyle/>
              <a:p>
                <a:pPr algn="ctr">
                  <a:defRPr/>
                </a:pPr>
                <a:r>
                  <a:rPr lang="en-US" cap="none" sz="1000" b="1" i="0" u="none" baseline="0">
                    <a:latin typeface="Arial"/>
                    <a:ea typeface="Arial"/>
                    <a:cs typeface="Arial"/>
                  </a:rPr>
                  <a:t>R('000)</a:t>
                </a:r>
              </a:p>
            </c:rich>
          </c:tx>
          <c:layout/>
          <c:overlay val="0"/>
          <c:spPr>
            <a:noFill/>
            <a:ln>
              <a:noFill/>
            </a:ln>
          </c:spPr>
        </c:title>
        <c:majorGridlines/>
        <c:delete val="0"/>
        <c:numFmt formatCode="General" sourceLinked="1"/>
        <c:majorTickMark val="out"/>
        <c:minorTickMark val="none"/>
        <c:tickLblPos val="nextTo"/>
        <c:crossAx val="41325799"/>
        <c:crossesAt val="1"/>
        <c:crossBetween val="between"/>
        <c:dispUnits/>
      </c:valAx>
      <c:dTable>
        <c:showHorzBorder val="1"/>
        <c:showVertBorder val="1"/>
        <c:showOutline val="1"/>
        <c:showKeys val="1"/>
      </c:dTable>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Operating Expenditure by Minor Vote (breakdown of other from previous chart)</a:t>
            </a:r>
          </a:p>
        </c:rich>
      </c:tx>
      <c:layout/>
      <c:spPr>
        <a:noFill/>
        <a:ln>
          <a:noFill/>
        </a:ln>
      </c:spPr>
    </c:title>
    <c:view3D>
      <c:rotX val="15"/>
      <c:rotY val="20"/>
      <c:depthPercent val="100"/>
      <c:rAngAx val="1"/>
    </c:view3D>
    <c:plotArea>
      <c:layout/>
      <c:bar3DChart>
        <c:barDir val="col"/>
        <c:grouping val="stacked"/>
        <c:varyColors val="0"/>
        <c:ser>
          <c:idx val="0"/>
          <c:order val="0"/>
          <c:tx>
            <c:strRef>
              <c:f>'Table 2 - Opex by Vote'!$J$25</c:f>
              <c:strCache>
                <c:ptCount val="1"/>
                <c:pt idx="0">
                  <c:v>Waste Management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2 - Opex by Vote'!$K$24:$Q$24</c:f>
              <c:strCache>
                <c:ptCount val="7"/>
                <c:pt idx="0">
                  <c:v>08/09 Aud</c:v>
                </c:pt>
                <c:pt idx="1">
                  <c:v>09/10 Bud</c:v>
                </c:pt>
                <c:pt idx="2">
                  <c:v>09/10 Adj</c:v>
                </c:pt>
                <c:pt idx="3">
                  <c:v>09/10 Est</c:v>
                </c:pt>
                <c:pt idx="4">
                  <c:v>10/11 Bud</c:v>
                </c:pt>
                <c:pt idx="5">
                  <c:v>11/12 Proj</c:v>
                </c:pt>
                <c:pt idx="6">
                  <c:v>12/13Proj</c:v>
                </c:pt>
              </c:strCache>
            </c:strRef>
          </c:cat>
          <c:val>
            <c:numRef>
              <c:f>'Table 2 - Opex by Vote'!$K$25:$Q$25</c:f>
              <c:numCache>
                <c:ptCount val="7"/>
                <c:pt idx="0">
                  <c:v>7637</c:v>
                </c:pt>
                <c:pt idx="1">
                  <c:v>9041</c:v>
                </c:pt>
                <c:pt idx="2">
                  <c:v>9041</c:v>
                </c:pt>
                <c:pt idx="3">
                  <c:v>8245</c:v>
                </c:pt>
                <c:pt idx="4">
                  <c:v>11005</c:v>
                </c:pt>
                <c:pt idx="5">
                  <c:v>11501</c:v>
                </c:pt>
                <c:pt idx="6">
                  <c:v>12018</c:v>
                </c:pt>
              </c:numCache>
            </c:numRef>
          </c:val>
          <c:shape val="box"/>
        </c:ser>
        <c:ser>
          <c:idx val="4"/>
          <c:order val="1"/>
          <c:tx>
            <c:strRef>
              <c:f>'Table 2 - Opex by Vote'!$J$29</c:f>
              <c:strCache>
                <c:ptCount val="1"/>
                <c:pt idx="0">
                  <c:v>Planning &amp; Development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2 - Opex by Vote'!$K$24:$Q$24</c:f>
              <c:strCache>
                <c:ptCount val="7"/>
                <c:pt idx="0">
                  <c:v>08/09 Aud</c:v>
                </c:pt>
                <c:pt idx="1">
                  <c:v>09/10 Bud</c:v>
                </c:pt>
                <c:pt idx="2">
                  <c:v>09/10 Adj</c:v>
                </c:pt>
                <c:pt idx="3">
                  <c:v>09/10 Est</c:v>
                </c:pt>
                <c:pt idx="4">
                  <c:v>10/11 Bud</c:v>
                </c:pt>
                <c:pt idx="5">
                  <c:v>11/12 Proj</c:v>
                </c:pt>
                <c:pt idx="6">
                  <c:v>12/13Proj</c:v>
                </c:pt>
              </c:strCache>
            </c:strRef>
          </c:cat>
          <c:val>
            <c:numRef>
              <c:f>'Table 2 - Opex by Vote'!$K$29:$Q$29</c:f>
              <c:numCache>
                <c:ptCount val="7"/>
                <c:pt idx="0">
                  <c:v>9905</c:v>
                </c:pt>
                <c:pt idx="1">
                  <c:v>19187</c:v>
                </c:pt>
                <c:pt idx="2">
                  <c:v>20487</c:v>
                </c:pt>
                <c:pt idx="3">
                  <c:v>23529</c:v>
                </c:pt>
                <c:pt idx="4">
                  <c:v>15524</c:v>
                </c:pt>
                <c:pt idx="5">
                  <c:v>16223</c:v>
                </c:pt>
                <c:pt idx="6">
                  <c:v>16953</c:v>
                </c:pt>
              </c:numCache>
            </c:numRef>
          </c:val>
          <c:shape val="box"/>
        </c:ser>
        <c:ser>
          <c:idx val="5"/>
          <c:order val="2"/>
          <c:tx>
            <c:strRef>
              <c:f>'Table 2 - Opex by Vote'!$J$36</c:f>
              <c:strCache>
                <c:ptCount val="1"/>
                <c:pt idx="0">
                  <c:v>Waste Water Management</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'Table 2 - Opex by Vote'!$K$36:$Q$36</c:f>
              <c:numCache>
                <c:ptCount val="7"/>
                <c:pt idx="0">
                  <c:v>26850</c:v>
                </c:pt>
                <c:pt idx="1">
                  <c:v>30355</c:v>
                </c:pt>
                <c:pt idx="2">
                  <c:v>30355</c:v>
                </c:pt>
                <c:pt idx="3">
                  <c:v>30764</c:v>
                </c:pt>
                <c:pt idx="4">
                  <c:v>35858</c:v>
                </c:pt>
                <c:pt idx="5">
                  <c:v>37472</c:v>
                </c:pt>
                <c:pt idx="6">
                  <c:v>39158</c:v>
                </c:pt>
              </c:numCache>
            </c:numRef>
          </c:val>
          <c:shape val="box"/>
        </c:ser>
        <c:ser>
          <c:idx val="6"/>
          <c:order val="3"/>
          <c:tx>
            <c:strRef>
              <c:f>'Table 2 - Opex by Vote'!$J$38</c:f>
              <c:strCache>
                <c:ptCount val="1"/>
                <c:pt idx="0">
                  <c:v>Road Transport</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'Table 2 - Opex by Vote'!$K$38:$Q$38</c:f>
              <c:numCache>
                <c:ptCount val="7"/>
                <c:pt idx="0">
                  <c:v>36427</c:v>
                </c:pt>
                <c:pt idx="1">
                  <c:v>66970</c:v>
                </c:pt>
                <c:pt idx="2">
                  <c:v>67696</c:v>
                </c:pt>
                <c:pt idx="3">
                  <c:v>77117</c:v>
                </c:pt>
                <c:pt idx="4">
                  <c:v>75319</c:v>
                </c:pt>
                <c:pt idx="5">
                  <c:v>78708</c:v>
                </c:pt>
                <c:pt idx="6">
                  <c:v>82250</c:v>
                </c:pt>
              </c:numCache>
            </c:numRef>
          </c:val>
          <c:shape val="box"/>
        </c:ser>
        <c:ser>
          <c:idx val="1"/>
          <c:order val="4"/>
          <c:tx>
            <c:strRef>
              <c:f>'Table 2 - Opex by Vote'!$J$39</c:f>
              <c:strCache>
                <c:ptCount val="1"/>
                <c:pt idx="0">
                  <c:v>Environmental Protection</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'Table 2 - Opex by Vote'!$M$40:$Q$40</c:f>
              <c:numCache>
                <c:ptCount val="5"/>
              </c:numCache>
            </c:numRef>
          </c:val>
          <c:shape val="box"/>
        </c:ser>
        <c:overlap val="100"/>
        <c:shape val="box"/>
        <c:axId val="59055393"/>
        <c:axId val="61736490"/>
      </c:bar3DChart>
      <c:catAx>
        <c:axId val="59055393"/>
        <c:scaling>
          <c:orientation val="minMax"/>
        </c:scaling>
        <c:axPos val="b"/>
        <c:delete val="0"/>
        <c:numFmt formatCode="General" sourceLinked="1"/>
        <c:majorTickMark val="out"/>
        <c:minorTickMark val="none"/>
        <c:tickLblPos val="low"/>
        <c:crossAx val="61736490"/>
        <c:crosses val="autoZero"/>
        <c:auto val="1"/>
        <c:lblOffset val="100"/>
        <c:noMultiLvlLbl val="0"/>
      </c:catAx>
      <c:valAx>
        <c:axId val="61736490"/>
        <c:scaling>
          <c:orientation val="minMax"/>
        </c:scaling>
        <c:axPos val="l"/>
        <c:title>
          <c:tx>
            <c:rich>
              <a:bodyPr vert="horz" rot="0" anchor="ctr"/>
              <a:lstStyle/>
              <a:p>
                <a:pPr algn="ctr">
                  <a:defRPr/>
                </a:pPr>
                <a:r>
                  <a:rPr lang="en-US" cap="none" sz="1000" b="1" i="0" u="none" baseline="0">
                    <a:latin typeface="Arial"/>
                    <a:ea typeface="Arial"/>
                    <a:cs typeface="Arial"/>
                  </a:rPr>
                  <a:t>R('000)</a:t>
                </a:r>
              </a:p>
            </c:rich>
          </c:tx>
          <c:layout/>
          <c:overlay val="0"/>
          <c:spPr>
            <a:noFill/>
            <a:ln>
              <a:noFill/>
            </a:ln>
          </c:spPr>
        </c:title>
        <c:majorGridlines/>
        <c:delete val="0"/>
        <c:numFmt formatCode="General" sourceLinked="1"/>
        <c:majorTickMark val="out"/>
        <c:minorTickMark val="none"/>
        <c:tickLblPos val="nextTo"/>
        <c:crossAx val="59055393"/>
        <c:crossesAt val="1"/>
        <c:crossBetween val="between"/>
        <c:dispUnits/>
      </c:valAx>
      <c:dTable>
        <c:showHorzBorder val="1"/>
        <c:showVertBorder val="1"/>
        <c:showOutline val="1"/>
        <c:showKeys val="1"/>
      </c:dTable>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Capital Expenditure by Major Vote (see next chart for breakdown of other)</a:t>
            </a:r>
          </a:p>
        </c:rich>
      </c:tx>
      <c:layout/>
      <c:spPr>
        <a:noFill/>
        <a:ln>
          <a:noFill/>
        </a:ln>
      </c:spPr>
    </c:title>
    <c:view3D>
      <c:rotX val="15"/>
      <c:rotY val="20"/>
      <c:depthPercent val="100"/>
      <c:rAngAx val="1"/>
    </c:view3D>
    <c:plotArea>
      <c:layout/>
      <c:bar3DChart>
        <c:barDir val="col"/>
        <c:grouping val="stacked"/>
        <c:varyColors val="0"/>
        <c:ser>
          <c:idx val="0"/>
          <c:order val="0"/>
          <c:tx>
            <c:strRef>
              <c:f>'Table 3 - Capex by Vote'!$J$8</c:f>
              <c:strCache>
                <c:ptCount val="1"/>
                <c:pt idx="0">
                  <c:v>Waste Water Management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3 - Capex by Vote'!$K$7:$Q$7</c:f>
              <c:strCache>
                <c:ptCount val="7"/>
                <c:pt idx="0">
                  <c:v>08/09 Aud</c:v>
                </c:pt>
                <c:pt idx="1">
                  <c:v>09/10 Bud</c:v>
                </c:pt>
                <c:pt idx="2">
                  <c:v>09/10 Adj</c:v>
                </c:pt>
                <c:pt idx="3">
                  <c:v>09/10 Est</c:v>
                </c:pt>
                <c:pt idx="4">
                  <c:v>10/11 Bud</c:v>
                </c:pt>
                <c:pt idx="5">
                  <c:v>11/12 Proj</c:v>
                </c:pt>
                <c:pt idx="6">
                  <c:v>12/13Proj</c:v>
                </c:pt>
              </c:strCache>
            </c:strRef>
          </c:cat>
          <c:val>
            <c:numRef>
              <c:f>'Table 3 - Capex by Vote'!$K$8:$Q$8</c:f>
              <c:numCache>
                <c:ptCount val="7"/>
                <c:pt idx="0">
                  <c:v>11880</c:v>
                </c:pt>
                <c:pt idx="1">
                  <c:v>12164</c:v>
                </c:pt>
                <c:pt idx="2">
                  <c:v>12164</c:v>
                </c:pt>
                <c:pt idx="3">
                  <c:v>12164</c:v>
                </c:pt>
              </c:numCache>
            </c:numRef>
          </c:val>
          <c:shape val="box"/>
        </c:ser>
        <c:ser>
          <c:idx val="1"/>
          <c:order val="1"/>
          <c:tx>
            <c:strRef>
              <c:f>'Table 3 - Capex by Vote'!$J$9</c:f>
              <c:strCache>
                <c:ptCount val="1"/>
                <c:pt idx="0">
                  <c:v>Electricity</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3 - Capex by Vote'!$K$7:$Q$7</c:f>
              <c:strCache>
                <c:ptCount val="7"/>
                <c:pt idx="0">
                  <c:v>08/09 Aud</c:v>
                </c:pt>
                <c:pt idx="1">
                  <c:v>09/10 Bud</c:v>
                </c:pt>
                <c:pt idx="2">
                  <c:v>09/10 Adj</c:v>
                </c:pt>
                <c:pt idx="3">
                  <c:v>09/10 Est</c:v>
                </c:pt>
                <c:pt idx="4">
                  <c:v>10/11 Bud</c:v>
                </c:pt>
                <c:pt idx="5">
                  <c:v>11/12 Proj</c:v>
                </c:pt>
                <c:pt idx="6">
                  <c:v>12/13Proj</c:v>
                </c:pt>
              </c:strCache>
            </c:strRef>
          </c:cat>
          <c:val>
            <c:numRef>
              <c:f>'Table 3 - Capex by Vote'!$K$9:$Q$9</c:f>
              <c:numCache>
                <c:ptCount val="7"/>
                <c:pt idx="0">
                  <c:v>11324</c:v>
                </c:pt>
                <c:pt idx="1">
                  <c:v>67829</c:v>
                </c:pt>
                <c:pt idx="2">
                  <c:v>67829</c:v>
                </c:pt>
                <c:pt idx="3">
                  <c:v>67829</c:v>
                </c:pt>
                <c:pt idx="4">
                  <c:v>25000</c:v>
                </c:pt>
                <c:pt idx="5">
                  <c:v>10450</c:v>
                </c:pt>
                <c:pt idx="6">
                  <c:v>10920</c:v>
                </c:pt>
              </c:numCache>
            </c:numRef>
          </c:val>
          <c:shape val="box"/>
        </c:ser>
        <c:ser>
          <c:idx val="2"/>
          <c:order val="2"/>
          <c:tx>
            <c:strRef>
              <c:f>'Table 3 - Capex by Vote'!$J$10</c:f>
              <c:strCache>
                <c:ptCount val="1"/>
                <c:pt idx="0">
                  <c:v>Road Transport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3 - Capex by Vote'!$K$7:$Q$7</c:f>
              <c:strCache>
                <c:ptCount val="7"/>
                <c:pt idx="0">
                  <c:v>08/09 Aud</c:v>
                </c:pt>
                <c:pt idx="1">
                  <c:v>09/10 Bud</c:v>
                </c:pt>
                <c:pt idx="2">
                  <c:v>09/10 Adj</c:v>
                </c:pt>
                <c:pt idx="3">
                  <c:v>09/10 Est</c:v>
                </c:pt>
                <c:pt idx="4">
                  <c:v>10/11 Bud</c:v>
                </c:pt>
                <c:pt idx="5">
                  <c:v>11/12 Proj</c:v>
                </c:pt>
                <c:pt idx="6">
                  <c:v>12/13Proj</c:v>
                </c:pt>
              </c:strCache>
            </c:strRef>
          </c:cat>
          <c:val>
            <c:numRef>
              <c:f>'Table 3 - Capex by Vote'!$K$10:$Q$10</c:f>
              <c:numCache>
                <c:ptCount val="7"/>
                <c:pt idx="0">
                  <c:v>30102</c:v>
                </c:pt>
                <c:pt idx="1">
                  <c:v>67711</c:v>
                </c:pt>
                <c:pt idx="2">
                  <c:v>67711</c:v>
                </c:pt>
                <c:pt idx="3">
                  <c:v>67711</c:v>
                </c:pt>
                <c:pt idx="4">
                  <c:v>73839</c:v>
                </c:pt>
                <c:pt idx="5">
                  <c:v>51037</c:v>
                </c:pt>
                <c:pt idx="6">
                  <c:v>53333</c:v>
                </c:pt>
              </c:numCache>
            </c:numRef>
          </c:val>
          <c:shape val="box"/>
        </c:ser>
        <c:ser>
          <c:idx val="3"/>
          <c:order val="3"/>
          <c:tx>
            <c:strRef>
              <c:f>'Table 3 - Capex by Vote'!$J$11</c:f>
              <c:strCache>
                <c:ptCount val="1"/>
                <c:pt idx="0">
                  <c:v>Water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3 - Capex by Vote'!$K$7:$Q$7</c:f>
              <c:strCache>
                <c:ptCount val="7"/>
                <c:pt idx="0">
                  <c:v>08/09 Aud</c:v>
                </c:pt>
                <c:pt idx="1">
                  <c:v>09/10 Bud</c:v>
                </c:pt>
                <c:pt idx="2">
                  <c:v>09/10 Adj</c:v>
                </c:pt>
                <c:pt idx="3">
                  <c:v>09/10 Est</c:v>
                </c:pt>
                <c:pt idx="4">
                  <c:v>10/11 Bud</c:v>
                </c:pt>
                <c:pt idx="5">
                  <c:v>11/12 Proj</c:v>
                </c:pt>
                <c:pt idx="6">
                  <c:v>12/13Proj</c:v>
                </c:pt>
              </c:strCache>
            </c:strRef>
          </c:cat>
          <c:val>
            <c:numRef>
              <c:f>'Table 3 - Capex by Vote'!$K$11:$Q$11</c:f>
              <c:numCache>
                <c:ptCount val="7"/>
                <c:pt idx="1">
                  <c:v>1000</c:v>
                </c:pt>
                <c:pt idx="2">
                  <c:v>1000</c:v>
                </c:pt>
                <c:pt idx="3">
                  <c:v>1000</c:v>
                </c:pt>
              </c:numCache>
            </c:numRef>
          </c:val>
          <c:shape val="box"/>
        </c:ser>
        <c:ser>
          <c:idx val="4"/>
          <c:order val="4"/>
          <c:tx>
            <c:strRef>
              <c:f>'Table 3 - Capex by Vote'!$J$12</c:f>
              <c:strCache>
                <c:ptCount val="1"/>
                <c:pt idx="0">
                  <c:v>Waste Management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3 - Capex by Vote'!$K$7:$Q$7</c:f>
              <c:strCache>
                <c:ptCount val="7"/>
                <c:pt idx="0">
                  <c:v>08/09 Aud</c:v>
                </c:pt>
                <c:pt idx="1">
                  <c:v>09/10 Bud</c:v>
                </c:pt>
                <c:pt idx="2">
                  <c:v>09/10 Adj</c:v>
                </c:pt>
                <c:pt idx="3">
                  <c:v>09/10 Est</c:v>
                </c:pt>
                <c:pt idx="4">
                  <c:v>10/11 Bud</c:v>
                </c:pt>
                <c:pt idx="5">
                  <c:v>11/12 Proj</c:v>
                </c:pt>
                <c:pt idx="6">
                  <c:v>12/13Proj</c:v>
                </c:pt>
              </c:strCache>
            </c:strRef>
          </c:cat>
          <c:val>
            <c:numRef>
              <c:f>'Table 3 - Capex by Vote'!$K$12:$Q$12</c:f>
              <c:numCache>
                <c:ptCount val="7"/>
              </c:numCache>
            </c:numRef>
          </c:val>
          <c:shape val="box"/>
        </c:ser>
        <c:ser>
          <c:idx val="5"/>
          <c:order val="5"/>
          <c:tx>
            <c:strRef>
              <c:f>'Table 3 - Capex by Vote'!$J$13</c:f>
              <c:strCache>
                <c:ptCount val="1"/>
                <c:pt idx="0">
                  <c:v>Other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3 - Capex by Vote'!$K$7:$Q$7</c:f>
              <c:strCache>
                <c:ptCount val="7"/>
                <c:pt idx="0">
                  <c:v>08/09 Aud</c:v>
                </c:pt>
                <c:pt idx="1">
                  <c:v>09/10 Bud</c:v>
                </c:pt>
                <c:pt idx="2">
                  <c:v>09/10 Adj</c:v>
                </c:pt>
                <c:pt idx="3">
                  <c:v>09/10 Est</c:v>
                </c:pt>
                <c:pt idx="4">
                  <c:v>10/11 Bud</c:v>
                </c:pt>
                <c:pt idx="5">
                  <c:v>11/12 Proj</c:v>
                </c:pt>
                <c:pt idx="6">
                  <c:v>12/13Proj</c:v>
                </c:pt>
              </c:strCache>
            </c:strRef>
          </c:cat>
          <c:val>
            <c:numRef>
              <c:f>'Table 3 - Capex by Vote'!$K$13:$Q$13</c:f>
              <c:numCache>
                <c:ptCount val="7"/>
              </c:numCache>
            </c:numRef>
          </c:val>
          <c:shape val="box"/>
        </c:ser>
        <c:ser>
          <c:idx val="6"/>
          <c:order val="6"/>
          <c:tx>
            <c:strRef>
              <c:f>'Table 3 - Capex by Vote'!$J$14</c:f>
              <c:strCache>
                <c:ptCount val="1"/>
                <c:pt idx="0">
                  <c:v>Housing</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3 - Capex by Vote'!$K$7:$Q$7</c:f>
              <c:strCache>
                <c:ptCount val="7"/>
                <c:pt idx="0">
                  <c:v>08/09 Aud</c:v>
                </c:pt>
                <c:pt idx="1">
                  <c:v>09/10 Bud</c:v>
                </c:pt>
                <c:pt idx="2">
                  <c:v>09/10 Adj</c:v>
                </c:pt>
                <c:pt idx="3">
                  <c:v>09/10 Est</c:v>
                </c:pt>
                <c:pt idx="4">
                  <c:v>10/11 Bud</c:v>
                </c:pt>
                <c:pt idx="5">
                  <c:v>11/12 Proj</c:v>
                </c:pt>
                <c:pt idx="6">
                  <c:v>12/13Proj</c:v>
                </c:pt>
              </c:strCache>
            </c:strRef>
          </c:cat>
          <c:val>
            <c:numRef>
              <c:f>'Table 3 - Capex by Vote'!$K$14:$Q$14</c:f>
              <c:numCache>
                <c:ptCount val="7"/>
              </c:numCache>
            </c:numRef>
          </c:val>
          <c:shape val="box"/>
        </c:ser>
        <c:ser>
          <c:idx val="7"/>
          <c:order val="7"/>
          <c:tx>
            <c:strRef>
              <c:f>'Table 3 - Capex by Vote'!$J$15</c:f>
              <c:strCache>
                <c:ptCount val="1"/>
                <c:pt idx="0">
                  <c:v>Public Safety</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3 - Capex by Vote'!$K$7:$Q$7</c:f>
              <c:strCache>
                <c:ptCount val="7"/>
                <c:pt idx="0">
                  <c:v>08/09 Aud</c:v>
                </c:pt>
                <c:pt idx="1">
                  <c:v>09/10 Bud</c:v>
                </c:pt>
                <c:pt idx="2">
                  <c:v>09/10 Adj</c:v>
                </c:pt>
                <c:pt idx="3">
                  <c:v>09/10 Est</c:v>
                </c:pt>
                <c:pt idx="4">
                  <c:v>10/11 Bud</c:v>
                </c:pt>
                <c:pt idx="5">
                  <c:v>11/12 Proj</c:v>
                </c:pt>
                <c:pt idx="6">
                  <c:v>12/13Proj</c:v>
                </c:pt>
              </c:strCache>
            </c:strRef>
          </c:cat>
          <c:val>
            <c:numRef>
              <c:f>'Table 3 - Capex by Vote'!$K$15:$Q$15</c:f>
              <c:numCache>
                <c:ptCount val="7"/>
              </c:numCache>
            </c:numRef>
          </c:val>
          <c:shape val="box"/>
        </c:ser>
        <c:ser>
          <c:idx val="8"/>
          <c:order val="8"/>
          <c:tx>
            <c:strRef>
              <c:f>'Table 3 - Capex by Vote'!$J$16</c:f>
              <c:strCache>
                <c:ptCount val="1"/>
                <c:pt idx="0">
                  <c:v>Sport and Recreation</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3 - Capex by Vote'!$K$7:$Q$7</c:f>
              <c:strCache>
                <c:ptCount val="7"/>
                <c:pt idx="0">
                  <c:v>08/09 Aud</c:v>
                </c:pt>
                <c:pt idx="1">
                  <c:v>09/10 Bud</c:v>
                </c:pt>
                <c:pt idx="2">
                  <c:v>09/10 Adj</c:v>
                </c:pt>
                <c:pt idx="3">
                  <c:v>09/10 Est</c:v>
                </c:pt>
                <c:pt idx="4">
                  <c:v>10/11 Bud</c:v>
                </c:pt>
                <c:pt idx="5">
                  <c:v>11/12 Proj</c:v>
                </c:pt>
                <c:pt idx="6">
                  <c:v>12/13Proj</c:v>
                </c:pt>
              </c:strCache>
            </c:strRef>
          </c:cat>
          <c:val>
            <c:numRef>
              <c:f>'Table 3 - Capex by Vote'!$K$16:$Q$16</c:f>
              <c:numCache>
                <c:ptCount val="7"/>
                <c:pt idx="0">
                  <c:v>1321</c:v>
                </c:pt>
              </c:numCache>
            </c:numRef>
          </c:val>
          <c:shape val="box"/>
        </c:ser>
        <c:overlap val="100"/>
        <c:shape val="box"/>
        <c:axId val="18757499"/>
        <c:axId val="34599764"/>
      </c:bar3DChart>
      <c:catAx>
        <c:axId val="18757499"/>
        <c:scaling>
          <c:orientation val="minMax"/>
        </c:scaling>
        <c:axPos val="b"/>
        <c:delete val="0"/>
        <c:numFmt formatCode="General" sourceLinked="1"/>
        <c:majorTickMark val="out"/>
        <c:minorTickMark val="none"/>
        <c:tickLblPos val="low"/>
        <c:crossAx val="34599764"/>
        <c:crosses val="autoZero"/>
        <c:auto val="1"/>
        <c:lblOffset val="100"/>
        <c:noMultiLvlLbl val="0"/>
      </c:catAx>
      <c:valAx>
        <c:axId val="34599764"/>
        <c:scaling>
          <c:orientation val="minMax"/>
        </c:scaling>
        <c:axPos val="l"/>
        <c:title>
          <c:tx>
            <c:rich>
              <a:bodyPr vert="horz" rot="0" anchor="ctr"/>
              <a:lstStyle/>
              <a:p>
                <a:pPr algn="ctr">
                  <a:defRPr/>
                </a:pPr>
                <a:r>
                  <a:rPr lang="en-US" cap="none" sz="1000" b="1" i="0" u="none" baseline="0">
                    <a:latin typeface="Arial"/>
                    <a:ea typeface="Arial"/>
                    <a:cs typeface="Arial"/>
                  </a:rPr>
                  <a:t>R('000)</a:t>
                </a:r>
              </a:p>
            </c:rich>
          </c:tx>
          <c:layout/>
          <c:overlay val="0"/>
          <c:spPr>
            <a:noFill/>
            <a:ln>
              <a:noFill/>
            </a:ln>
          </c:spPr>
        </c:title>
        <c:majorGridlines/>
        <c:delete val="0"/>
        <c:numFmt formatCode="General" sourceLinked="1"/>
        <c:majorTickMark val="out"/>
        <c:minorTickMark val="none"/>
        <c:tickLblPos val="nextTo"/>
        <c:crossAx val="18757499"/>
        <c:crossesAt val="1"/>
        <c:crossBetween val="between"/>
        <c:dispUnits/>
      </c:valAx>
      <c:dTable>
        <c:showHorzBorder val="1"/>
        <c:showVertBorder val="1"/>
        <c:showOutline val="1"/>
        <c:showKeys val="1"/>
      </c:dTable>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Capital Expenditure by Minor Vote (breakdown of other from previous chart)</a:t>
            </a:r>
          </a:p>
        </c:rich>
      </c:tx>
      <c:layout/>
      <c:spPr>
        <a:noFill/>
        <a:ln>
          <a:noFill/>
        </a:ln>
      </c:spPr>
    </c:title>
    <c:view3D>
      <c:rotX val="15"/>
      <c:rotY val="20"/>
      <c:depthPercent val="100"/>
      <c:rAngAx val="1"/>
    </c:view3D>
    <c:plotArea>
      <c:layout/>
      <c:bar3DChart>
        <c:barDir val="col"/>
        <c:grouping val="stacked"/>
        <c:varyColors val="0"/>
        <c:ser>
          <c:idx val="0"/>
          <c:order val="0"/>
          <c:tx>
            <c:strRef>
              <c:f>'Table 3 - Capex by Vote'!$J$25</c:f>
              <c:strCache>
                <c:ptCount val="1"/>
                <c:pt idx="0">
                  <c:v>Health</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3 - Capex by Vote'!$K$24:$Q$24</c:f>
              <c:strCache>
                <c:ptCount val="7"/>
                <c:pt idx="0">
                  <c:v>08/09 Aud</c:v>
                </c:pt>
                <c:pt idx="1">
                  <c:v>09/10 Bud</c:v>
                </c:pt>
                <c:pt idx="2">
                  <c:v>09/10 Adj</c:v>
                </c:pt>
                <c:pt idx="3">
                  <c:v>09/10 Est</c:v>
                </c:pt>
                <c:pt idx="4">
                  <c:v>10/11 Bud</c:v>
                </c:pt>
                <c:pt idx="5">
                  <c:v>11/12 Proj</c:v>
                </c:pt>
                <c:pt idx="6">
                  <c:v>12/13Proj</c:v>
                </c:pt>
              </c:strCache>
            </c:strRef>
          </c:cat>
          <c:val>
            <c:numRef>
              <c:f>'Table 3 - Capex by Vote'!$K$25:$Q$25</c:f>
              <c:numCache>
                <c:ptCount val="7"/>
              </c:numCache>
            </c:numRef>
          </c:val>
          <c:shape val="box"/>
        </c:ser>
        <c:ser>
          <c:idx val="1"/>
          <c:order val="1"/>
          <c:tx>
            <c:strRef>
              <c:f>'Table 3 - Capex by Vote'!$J$26</c:f>
              <c:strCache>
                <c:ptCount val="1"/>
                <c:pt idx="0">
                  <c:v>Community &amp; Social Services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3 - Capex by Vote'!$K$24:$Q$24</c:f>
              <c:strCache>
                <c:ptCount val="7"/>
                <c:pt idx="0">
                  <c:v>08/09 Aud</c:v>
                </c:pt>
                <c:pt idx="1">
                  <c:v>09/10 Bud</c:v>
                </c:pt>
                <c:pt idx="2">
                  <c:v>09/10 Adj</c:v>
                </c:pt>
                <c:pt idx="3">
                  <c:v>09/10 Est</c:v>
                </c:pt>
                <c:pt idx="4">
                  <c:v>10/11 Bud</c:v>
                </c:pt>
                <c:pt idx="5">
                  <c:v>11/12 Proj</c:v>
                </c:pt>
                <c:pt idx="6">
                  <c:v>12/13Proj</c:v>
                </c:pt>
              </c:strCache>
            </c:strRef>
          </c:cat>
          <c:val>
            <c:numRef>
              <c:f>'Table 3 - Capex by Vote'!$K$26:$Q$26</c:f>
              <c:numCache>
                <c:ptCount val="7"/>
              </c:numCache>
            </c:numRef>
          </c:val>
          <c:shape val="box"/>
        </c:ser>
        <c:ser>
          <c:idx val="2"/>
          <c:order val="2"/>
          <c:tx>
            <c:strRef>
              <c:f>'Table 3 - Capex by Vote'!$J$27</c:f>
              <c:strCache>
                <c:ptCount val="1"/>
                <c:pt idx="0">
                  <c:v>Finance &amp; Admin</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3 - Capex by Vote'!$K$24:$Q$24</c:f>
              <c:strCache>
                <c:ptCount val="7"/>
                <c:pt idx="0">
                  <c:v>08/09 Aud</c:v>
                </c:pt>
                <c:pt idx="1">
                  <c:v>09/10 Bud</c:v>
                </c:pt>
                <c:pt idx="2">
                  <c:v>09/10 Adj</c:v>
                </c:pt>
                <c:pt idx="3">
                  <c:v>09/10 Est</c:v>
                </c:pt>
                <c:pt idx="4">
                  <c:v>10/11 Bud</c:v>
                </c:pt>
                <c:pt idx="5">
                  <c:v>11/12 Proj</c:v>
                </c:pt>
                <c:pt idx="6">
                  <c:v>12/13Proj</c:v>
                </c:pt>
              </c:strCache>
            </c:strRef>
          </c:cat>
          <c:val>
            <c:numRef>
              <c:f>'Table 3 - Capex by Vote'!$K$27:$Q$27</c:f>
              <c:numCache>
                <c:ptCount val="7"/>
                <c:pt idx="1">
                  <c:v>1000</c:v>
                </c:pt>
                <c:pt idx="2">
                  <c:v>1000</c:v>
                </c:pt>
                <c:pt idx="3">
                  <c:v>1000</c:v>
                </c:pt>
              </c:numCache>
            </c:numRef>
          </c:val>
          <c:shape val="box"/>
        </c:ser>
        <c:ser>
          <c:idx val="3"/>
          <c:order val="3"/>
          <c:tx>
            <c:strRef>
              <c:f>'Table 3 - Capex by Vote'!$J$28</c:f>
              <c:strCache>
                <c:ptCount val="1"/>
                <c:pt idx="0">
                  <c:v>Planning &amp; Development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3 - Capex by Vote'!$K$24:$Q$24</c:f>
              <c:strCache>
                <c:ptCount val="7"/>
                <c:pt idx="0">
                  <c:v>08/09 Aud</c:v>
                </c:pt>
                <c:pt idx="1">
                  <c:v>09/10 Bud</c:v>
                </c:pt>
                <c:pt idx="2">
                  <c:v>09/10 Adj</c:v>
                </c:pt>
                <c:pt idx="3">
                  <c:v>09/10 Est</c:v>
                </c:pt>
                <c:pt idx="4">
                  <c:v>10/11 Bud</c:v>
                </c:pt>
                <c:pt idx="5">
                  <c:v>11/12 Proj</c:v>
                </c:pt>
                <c:pt idx="6">
                  <c:v>12/13Proj</c:v>
                </c:pt>
              </c:strCache>
            </c:strRef>
          </c:cat>
          <c:val>
            <c:numRef>
              <c:f>'Table 3 - Capex by Vote'!$K$28:$Q$28</c:f>
              <c:numCache>
                <c:ptCount val="7"/>
                <c:pt idx="1">
                  <c:v>5000</c:v>
                </c:pt>
                <c:pt idx="2">
                  <c:v>5000</c:v>
                </c:pt>
                <c:pt idx="3">
                  <c:v>5000</c:v>
                </c:pt>
                <c:pt idx="4">
                  <c:v>15000</c:v>
                </c:pt>
                <c:pt idx="5">
                  <c:v>15675</c:v>
                </c:pt>
                <c:pt idx="6">
                  <c:v>16380</c:v>
                </c:pt>
              </c:numCache>
            </c:numRef>
          </c:val>
          <c:shape val="box"/>
        </c:ser>
        <c:ser>
          <c:idx val="4"/>
          <c:order val="4"/>
          <c:tx>
            <c:strRef>
              <c:f>'Table 3 - Capex by Vote'!$J$29</c:f>
              <c:strCache>
                <c:ptCount val="1"/>
                <c:pt idx="0">
                  <c:v>Executive &amp; Council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3 - Capex by Vote'!$K$24:$Q$24</c:f>
              <c:strCache>
                <c:ptCount val="7"/>
                <c:pt idx="0">
                  <c:v>08/09 Aud</c:v>
                </c:pt>
                <c:pt idx="1">
                  <c:v>09/10 Bud</c:v>
                </c:pt>
                <c:pt idx="2">
                  <c:v>09/10 Adj</c:v>
                </c:pt>
                <c:pt idx="3">
                  <c:v>09/10 Est</c:v>
                </c:pt>
                <c:pt idx="4">
                  <c:v>10/11 Bud</c:v>
                </c:pt>
                <c:pt idx="5">
                  <c:v>11/12 Proj</c:v>
                </c:pt>
                <c:pt idx="6">
                  <c:v>12/13Proj</c:v>
                </c:pt>
              </c:strCache>
            </c:strRef>
          </c:cat>
          <c:val>
            <c:numRef>
              <c:f>'Table 3 - Capex by Vote'!$K$29:$Q$29</c:f>
              <c:numCache>
                <c:ptCount val="7"/>
              </c:numCache>
            </c:numRef>
          </c:val>
          <c:shape val="box"/>
        </c:ser>
        <c:ser>
          <c:idx val="5"/>
          <c:order val="5"/>
          <c:tx>
            <c:strRef>
              <c:f>'Table 3 - Capex by Vote'!$J$30</c:f>
              <c:strCache>
                <c:ptCount val="1"/>
                <c:pt idx="0">
                  <c:v>Environmental Protection</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3 - Capex by Vote'!$K$24:$Q$24</c:f>
              <c:strCache>
                <c:ptCount val="7"/>
                <c:pt idx="0">
                  <c:v>08/09 Aud</c:v>
                </c:pt>
                <c:pt idx="1">
                  <c:v>09/10 Bud</c:v>
                </c:pt>
                <c:pt idx="2">
                  <c:v>09/10 Adj</c:v>
                </c:pt>
                <c:pt idx="3">
                  <c:v>09/10 Est</c:v>
                </c:pt>
                <c:pt idx="4">
                  <c:v>10/11 Bud</c:v>
                </c:pt>
                <c:pt idx="5">
                  <c:v>11/12 Proj</c:v>
                </c:pt>
                <c:pt idx="6">
                  <c:v>12/13Proj</c:v>
                </c:pt>
              </c:strCache>
            </c:strRef>
          </c:cat>
          <c:val>
            <c:numRef>
              <c:f>'Table 3 - Capex by Vote'!$K$30:$Q$30</c:f>
              <c:numCache>
                <c:ptCount val="7"/>
              </c:numCache>
            </c:numRef>
          </c:val>
          <c:shape val="box"/>
        </c:ser>
        <c:overlap val="100"/>
        <c:shape val="box"/>
        <c:axId val="42962421"/>
        <c:axId val="51117470"/>
      </c:bar3DChart>
      <c:catAx>
        <c:axId val="42962421"/>
        <c:scaling>
          <c:orientation val="minMax"/>
        </c:scaling>
        <c:axPos val="b"/>
        <c:delete val="0"/>
        <c:numFmt formatCode="General" sourceLinked="1"/>
        <c:majorTickMark val="out"/>
        <c:minorTickMark val="none"/>
        <c:tickLblPos val="low"/>
        <c:crossAx val="51117470"/>
        <c:crosses val="autoZero"/>
        <c:auto val="1"/>
        <c:lblOffset val="100"/>
        <c:noMultiLvlLbl val="0"/>
      </c:catAx>
      <c:valAx>
        <c:axId val="51117470"/>
        <c:scaling>
          <c:orientation val="minMax"/>
        </c:scaling>
        <c:axPos val="l"/>
        <c:title>
          <c:tx>
            <c:rich>
              <a:bodyPr vert="horz" rot="0" anchor="ctr"/>
              <a:lstStyle/>
              <a:p>
                <a:pPr algn="ctr">
                  <a:defRPr/>
                </a:pPr>
                <a:r>
                  <a:rPr lang="en-US" cap="none" sz="1000" b="1" i="0" u="none" baseline="0">
                    <a:latin typeface="Arial"/>
                    <a:ea typeface="Arial"/>
                    <a:cs typeface="Arial"/>
                  </a:rPr>
                  <a:t>R('000)</a:t>
                </a:r>
              </a:p>
            </c:rich>
          </c:tx>
          <c:layout/>
          <c:overlay val="0"/>
          <c:spPr>
            <a:noFill/>
            <a:ln>
              <a:noFill/>
            </a:ln>
          </c:spPr>
        </c:title>
        <c:majorGridlines/>
        <c:delete val="0"/>
        <c:numFmt formatCode="General" sourceLinked="1"/>
        <c:majorTickMark val="out"/>
        <c:minorTickMark val="none"/>
        <c:tickLblPos val="nextTo"/>
        <c:crossAx val="42962421"/>
        <c:crossesAt val="1"/>
        <c:crossBetween val="between"/>
        <c:dispUnits/>
      </c:valAx>
      <c:dTable>
        <c:showHorzBorder val="1"/>
        <c:showVertBorder val="1"/>
        <c:showOutline val="1"/>
        <c:showKeys val="1"/>
      </c:dTable>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Capital Funding by Source</a:t>
            </a:r>
          </a:p>
        </c:rich>
      </c:tx>
      <c:layout/>
      <c:spPr>
        <a:noFill/>
        <a:ln>
          <a:noFill/>
        </a:ln>
      </c:spPr>
    </c:title>
    <c:view3D>
      <c:rotX val="15"/>
      <c:rotY val="20"/>
      <c:depthPercent val="100"/>
      <c:rAngAx val="1"/>
    </c:view3D>
    <c:plotArea>
      <c:layout/>
      <c:bar3DChart>
        <c:barDir val="col"/>
        <c:grouping val="stacked"/>
        <c:varyColors val="0"/>
        <c:ser>
          <c:idx val="0"/>
          <c:order val="0"/>
          <c:tx>
            <c:strRef>
              <c:f>'Table 4 - Capex Funding'!$J$8</c:f>
              <c:strCache>
                <c:ptCount val="1"/>
                <c:pt idx="0">
                  <c:v>Grants - National Government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4 - Capex Funding'!$K$7:$Q$7</c:f>
              <c:strCache>
                <c:ptCount val="7"/>
                <c:pt idx="0">
                  <c:v>08/09 Aud</c:v>
                </c:pt>
                <c:pt idx="1">
                  <c:v>09/10 Bud</c:v>
                </c:pt>
                <c:pt idx="2">
                  <c:v>09/10 Adj</c:v>
                </c:pt>
                <c:pt idx="3">
                  <c:v>09/10 Est</c:v>
                </c:pt>
                <c:pt idx="4">
                  <c:v>10/11 Bud</c:v>
                </c:pt>
                <c:pt idx="5">
                  <c:v>11/12 Proj</c:v>
                </c:pt>
                <c:pt idx="6">
                  <c:v>12/13 Proj</c:v>
                </c:pt>
              </c:strCache>
            </c:strRef>
          </c:cat>
          <c:val>
            <c:numRef>
              <c:f>'Table 4 - Capex Funding'!$K$8:$Q$8</c:f>
              <c:numCache>
                <c:ptCount val="7"/>
                <c:pt idx="0">
                  <c:v>22958</c:v>
                </c:pt>
                <c:pt idx="1">
                  <c:v>58804</c:v>
                </c:pt>
                <c:pt idx="2">
                  <c:v>58804</c:v>
                </c:pt>
                <c:pt idx="3">
                  <c:v>58804</c:v>
                </c:pt>
                <c:pt idx="4">
                  <c:v>63839</c:v>
                </c:pt>
                <c:pt idx="5">
                  <c:v>66712</c:v>
                </c:pt>
                <c:pt idx="6">
                  <c:v>69714</c:v>
                </c:pt>
              </c:numCache>
            </c:numRef>
          </c:val>
          <c:shape val="box"/>
        </c:ser>
        <c:ser>
          <c:idx val="1"/>
          <c:order val="1"/>
          <c:tx>
            <c:strRef>
              <c:f>'Table 4 - Capex Funding'!$J$9</c:f>
              <c:strCache>
                <c:ptCount val="1"/>
                <c:pt idx="0">
                  <c:v>Grants - Provincial Government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4 - Capex Funding'!$K$7:$Q$7</c:f>
              <c:strCache>
                <c:ptCount val="7"/>
                <c:pt idx="0">
                  <c:v>08/09 Aud</c:v>
                </c:pt>
                <c:pt idx="1">
                  <c:v>09/10 Bud</c:v>
                </c:pt>
                <c:pt idx="2">
                  <c:v>09/10 Adj</c:v>
                </c:pt>
                <c:pt idx="3">
                  <c:v>09/10 Est</c:v>
                </c:pt>
                <c:pt idx="4">
                  <c:v>10/11 Bud</c:v>
                </c:pt>
                <c:pt idx="5">
                  <c:v>11/12 Proj</c:v>
                </c:pt>
                <c:pt idx="6">
                  <c:v>12/13 Proj</c:v>
                </c:pt>
              </c:strCache>
            </c:strRef>
          </c:cat>
          <c:val>
            <c:numRef>
              <c:f>'Table 4 - Capex Funding'!$K$9:$Q$9</c:f>
              <c:numCache>
                <c:ptCount val="7"/>
              </c:numCache>
            </c:numRef>
          </c:val>
          <c:shape val="box"/>
        </c:ser>
        <c:ser>
          <c:idx val="2"/>
          <c:order val="2"/>
          <c:tx>
            <c:strRef>
              <c:f>'Table 4 - Capex Funding'!$J$10</c:f>
              <c:strCache>
                <c:ptCount val="1"/>
                <c:pt idx="0">
                  <c:v>External Loans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4 - Capex Funding'!$K$7:$Q$7</c:f>
              <c:strCache>
                <c:ptCount val="7"/>
                <c:pt idx="0">
                  <c:v>08/09 Aud</c:v>
                </c:pt>
                <c:pt idx="1">
                  <c:v>09/10 Bud</c:v>
                </c:pt>
                <c:pt idx="2">
                  <c:v>09/10 Adj</c:v>
                </c:pt>
                <c:pt idx="3">
                  <c:v>09/10 Est</c:v>
                </c:pt>
                <c:pt idx="4">
                  <c:v>10/11 Bud</c:v>
                </c:pt>
                <c:pt idx="5">
                  <c:v>11/12 Proj</c:v>
                </c:pt>
                <c:pt idx="6">
                  <c:v>12/13 Proj</c:v>
                </c:pt>
              </c:strCache>
            </c:strRef>
          </c:cat>
          <c:val>
            <c:numRef>
              <c:f>'Table 4 - Capex Funding'!$K$10:$Q$10</c:f>
              <c:numCache>
                <c:ptCount val="7"/>
                <c:pt idx="0">
                  <c:v>14707</c:v>
                </c:pt>
                <c:pt idx="1">
                  <c:v>75000</c:v>
                </c:pt>
                <c:pt idx="2">
                  <c:v>75000</c:v>
                </c:pt>
                <c:pt idx="3">
                  <c:v>75000</c:v>
                </c:pt>
                <c:pt idx="4">
                  <c:v>40000</c:v>
                </c:pt>
                <c:pt idx="5">
                  <c:v>0</c:v>
                </c:pt>
                <c:pt idx="6">
                  <c:v>0</c:v>
                </c:pt>
              </c:numCache>
            </c:numRef>
          </c:val>
          <c:shape val="box"/>
        </c:ser>
        <c:ser>
          <c:idx val="3"/>
          <c:order val="3"/>
          <c:tx>
            <c:strRef>
              <c:f>'Table 4 - Capex Funding'!$J$11</c:f>
              <c:strCache>
                <c:ptCount val="1"/>
                <c:pt idx="0">
                  <c:v>Accumulated Surplus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4 - Capex Funding'!$K$7:$Q$7</c:f>
              <c:strCache>
                <c:ptCount val="7"/>
                <c:pt idx="0">
                  <c:v>08/09 Aud</c:v>
                </c:pt>
                <c:pt idx="1">
                  <c:v>09/10 Bud</c:v>
                </c:pt>
                <c:pt idx="2">
                  <c:v>09/10 Adj</c:v>
                </c:pt>
                <c:pt idx="3">
                  <c:v>09/10 Est</c:v>
                </c:pt>
                <c:pt idx="4">
                  <c:v>10/11 Bud</c:v>
                </c:pt>
                <c:pt idx="5">
                  <c:v>11/12 Proj</c:v>
                </c:pt>
                <c:pt idx="6">
                  <c:v>12/13 Proj</c:v>
                </c:pt>
              </c:strCache>
            </c:strRef>
          </c:cat>
          <c:val>
            <c:numRef>
              <c:f>'Table 4 - Capex Funding'!$K$11:$Q$11</c:f>
              <c:numCache>
                <c:ptCount val="7"/>
                <c:pt idx="0">
                  <c:v>16962</c:v>
                </c:pt>
                <c:pt idx="1">
                  <c:v>20900</c:v>
                </c:pt>
                <c:pt idx="2">
                  <c:v>20900</c:v>
                </c:pt>
                <c:pt idx="3">
                  <c:v>20900</c:v>
                </c:pt>
                <c:pt idx="4">
                  <c:v>10000</c:v>
                </c:pt>
                <c:pt idx="5">
                  <c:v>10450</c:v>
                </c:pt>
                <c:pt idx="6">
                  <c:v>10920</c:v>
                </c:pt>
              </c:numCache>
            </c:numRef>
          </c:val>
          <c:shape val="box"/>
        </c:ser>
        <c:overlap val="100"/>
        <c:shape val="box"/>
        <c:axId val="57404047"/>
        <c:axId val="46874376"/>
      </c:bar3DChart>
      <c:catAx>
        <c:axId val="57404047"/>
        <c:scaling>
          <c:orientation val="minMax"/>
        </c:scaling>
        <c:axPos val="b"/>
        <c:delete val="0"/>
        <c:numFmt formatCode="General" sourceLinked="1"/>
        <c:majorTickMark val="out"/>
        <c:minorTickMark val="none"/>
        <c:tickLblPos val="low"/>
        <c:crossAx val="46874376"/>
        <c:crosses val="autoZero"/>
        <c:auto val="1"/>
        <c:lblOffset val="100"/>
        <c:noMultiLvlLbl val="0"/>
      </c:catAx>
      <c:valAx>
        <c:axId val="46874376"/>
        <c:scaling>
          <c:orientation val="minMax"/>
        </c:scaling>
        <c:axPos val="l"/>
        <c:title>
          <c:tx>
            <c:rich>
              <a:bodyPr vert="horz" rot="0" anchor="ctr"/>
              <a:lstStyle/>
              <a:p>
                <a:pPr algn="ctr">
                  <a:defRPr/>
                </a:pPr>
                <a:r>
                  <a:rPr lang="en-US" cap="none" sz="950" b="1" i="0" u="none" baseline="0">
                    <a:latin typeface="Arial"/>
                    <a:ea typeface="Arial"/>
                    <a:cs typeface="Arial"/>
                  </a:rPr>
                  <a:t>R('000)</a:t>
                </a:r>
              </a:p>
            </c:rich>
          </c:tx>
          <c:layout/>
          <c:overlay val="0"/>
          <c:spPr>
            <a:noFill/>
            <a:ln>
              <a:noFill/>
            </a:ln>
          </c:spPr>
        </c:title>
        <c:majorGridlines/>
        <c:delete val="0"/>
        <c:numFmt formatCode="General" sourceLinked="1"/>
        <c:majorTickMark val="out"/>
        <c:minorTickMark val="none"/>
        <c:tickLblPos val="nextTo"/>
        <c:crossAx val="57404047"/>
        <c:crossesAt val="1"/>
        <c:crossBetween val="between"/>
        <c:dispUnits/>
      </c:valAx>
      <c:dTable>
        <c:showHorzBorder val="1"/>
        <c:showVertBorder val="1"/>
        <c:showOutline val="1"/>
        <c:showKeys val="1"/>
        <c:txPr>
          <a:bodyPr vert="horz" rot="0"/>
          <a:lstStyle/>
          <a:p>
            <a:pPr>
              <a:defRPr lang="en-US" cap="none" sz="1000" u="none" baseline="0">
                <a:latin typeface="Arial"/>
                <a:ea typeface="Arial"/>
                <a:cs typeface="Arial"/>
              </a:defRPr>
            </a:pPr>
          </a:p>
        </c:txPr>
      </c:dTable>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9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Operating Expenditure by Major Type (see next chart for break down of other)</a:t>
            </a:r>
          </a:p>
        </c:rich>
      </c:tx>
      <c:layout/>
      <c:spPr>
        <a:noFill/>
        <a:ln>
          <a:noFill/>
        </a:ln>
      </c:spPr>
    </c:title>
    <c:view3D>
      <c:rotX val="15"/>
      <c:rotY val="20"/>
      <c:depthPercent val="100"/>
      <c:rAngAx val="1"/>
    </c:view3D>
    <c:plotArea>
      <c:layout/>
      <c:bar3DChart>
        <c:barDir val="col"/>
        <c:grouping val="stacked"/>
        <c:varyColors val="0"/>
        <c:ser>
          <c:idx val="0"/>
          <c:order val="0"/>
          <c:tx>
            <c:strRef>
              <c:f>'Table 6 - Exp by Type'!$J$9</c:f>
              <c:strCache>
                <c:ptCount val="1"/>
                <c:pt idx="0">
                  <c:v>Employee related costs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6 - Exp by Type'!$K$8:$Q$8</c:f>
              <c:strCache>
                <c:ptCount val="7"/>
                <c:pt idx="0">
                  <c:v>08/09 Aud</c:v>
                </c:pt>
                <c:pt idx="1">
                  <c:v>09/10 Bud</c:v>
                </c:pt>
                <c:pt idx="2">
                  <c:v>09/10 Adj</c:v>
                </c:pt>
                <c:pt idx="3">
                  <c:v>09/10 Est</c:v>
                </c:pt>
                <c:pt idx="4">
                  <c:v>10/11 Bud</c:v>
                </c:pt>
                <c:pt idx="5">
                  <c:v>11/12 Proj</c:v>
                </c:pt>
                <c:pt idx="6">
                  <c:v>12/13 Proj</c:v>
                </c:pt>
              </c:strCache>
            </c:strRef>
          </c:cat>
          <c:val>
            <c:numRef>
              <c:f>'Table 6 - Exp by Type'!$K$9:$Q$9</c:f>
              <c:numCache>
                <c:ptCount val="7"/>
                <c:pt idx="0">
                  <c:v>121580</c:v>
                </c:pt>
                <c:pt idx="1">
                  <c:v>141539</c:v>
                </c:pt>
                <c:pt idx="2">
                  <c:v>141539</c:v>
                </c:pt>
                <c:pt idx="3">
                  <c:v>133405</c:v>
                </c:pt>
                <c:pt idx="4">
                  <c:v>162677</c:v>
                </c:pt>
                <c:pt idx="5">
                  <c:v>169997</c:v>
                </c:pt>
                <c:pt idx="6">
                  <c:v>177647</c:v>
                </c:pt>
              </c:numCache>
            </c:numRef>
          </c:val>
          <c:shape val="box"/>
        </c:ser>
        <c:ser>
          <c:idx val="1"/>
          <c:order val="1"/>
          <c:tx>
            <c:strRef>
              <c:f>'Table 6 - Exp by Type'!$J$10</c:f>
              <c:strCache>
                <c:ptCount val="1"/>
                <c:pt idx="0">
                  <c:v>Bulk purchases - Electricity</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6 - Exp by Type'!$K$8:$Q$8</c:f>
              <c:strCache>
                <c:ptCount val="7"/>
                <c:pt idx="0">
                  <c:v>08/09 Aud</c:v>
                </c:pt>
                <c:pt idx="1">
                  <c:v>09/10 Bud</c:v>
                </c:pt>
                <c:pt idx="2">
                  <c:v>09/10 Adj</c:v>
                </c:pt>
                <c:pt idx="3">
                  <c:v>09/10 Est</c:v>
                </c:pt>
                <c:pt idx="4">
                  <c:v>10/11 Bud</c:v>
                </c:pt>
                <c:pt idx="5">
                  <c:v>11/12 Proj</c:v>
                </c:pt>
                <c:pt idx="6">
                  <c:v>12/13 Proj</c:v>
                </c:pt>
              </c:strCache>
            </c:strRef>
          </c:cat>
          <c:val>
            <c:numRef>
              <c:f>'Table 6 - Exp by Type'!$K$10:$Q$10</c:f>
              <c:numCache>
                <c:ptCount val="7"/>
                <c:pt idx="0">
                  <c:v>93162</c:v>
                </c:pt>
                <c:pt idx="1">
                  <c:v>135386</c:v>
                </c:pt>
                <c:pt idx="2">
                  <c:v>135386</c:v>
                </c:pt>
                <c:pt idx="3">
                  <c:v>121731</c:v>
                </c:pt>
                <c:pt idx="4">
                  <c:v>171882</c:v>
                </c:pt>
                <c:pt idx="5">
                  <c:v>179617</c:v>
                </c:pt>
                <c:pt idx="6">
                  <c:v>187700</c:v>
                </c:pt>
              </c:numCache>
            </c:numRef>
          </c:val>
          <c:shape val="box"/>
        </c:ser>
        <c:ser>
          <c:idx val="2"/>
          <c:order val="2"/>
          <c:tx>
            <c:strRef>
              <c:f>'Table 6 - Exp by Type'!$J$11</c:f>
              <c:strCache>
                <c:ptCount val="1"/>
                <c:pt idx="0">
                  <c:v>Other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6 - Exp by Type'!$K$8:$Q$8</c:f>
              <c:strCache>
                <c:ptCount val="7"/>
                <c:pt idx="0">
                  <c:v>08/09 Aud</c:v>
                </c:pt>
                <c:pt idx="1">
                  <c:v>09/10 Bud</c:v>
                </c:pt>
                <c:pt idx="2">
                  <c:v>09/10 Adj</c:v>
                </c:pt>
                <c:pt idx="3">
                  <c:v>09/10 Est</c:v>
                </c:pt>
                <c:pt idx="4">
                  <c:v>10/11 Bud</c:v>
                </c:pt>
                <c:pt idx="5">
                  <c:v>11/12 Proj</c:v>
                </c:pt>
                <c:pt idx="6">
                  <c:v>12/13 Proj</c:v>
                </c:pt>
              </c:strCache>
            </c:strRef>
          </c:cat>
          <c:val>
            <c:numRef>
              <c:f>'Table 6 - Exp by Type'!$K$11:$Q$11</c:f>
              <c:numCache>
                <c:ptCount val="7"/>
                <c:pt idx="0">
                  <c:v>41191</c:v>
                </c:pt>
                <c:pt idx="1">
                  <c:v>52203</c:v>
                </c:pt>
                <c:pt idx="2">
                  <c:v>55003</c:v>
                </c:pt>
                <c:pt idx="3">
                  <c:v>51913</c:v>
                </c:pt>
                <c:pt idx="4">
                  <c:v>55755</c:v>
                </c:pt>
                <c:pt idx="5">
                  <c:v>58264</c:v>
                </c:pt>
                <c:pt idx="6">
                  <c:v>60888</c:v>
                </c:pt>
              </c:numCache>
            </c:numRef>
          </c:val>
          <c:shape val="box"/>
        </c:ser>
        <c:ser>
          <c:idx val="3"/>
          <c:order val="3"/>
          <c:tx>
            <c:strRef>
              <c:f>'Table 6 - Exp by Type'!$J$12</c:f>
              <c:strCache>
                <c:ptCount val="1"/>
                <c:pt idx="0">
                  <c:v>Repairs and maintenance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6 - Exp by Type'!$K$8:$Q$8</c:f>
              <c:strCache>
                <c:ptCount val="7"/>
                <c:pt idx="0">
                  <c:v>08/09 Aud</c:v>
                </c:pt>
                <c:pt idx="1">
                  <c:v>09/10 Bud</c:v>
                </c:pt>
                <c:pt idx="2">
                  <c:v>09/10 Adj</c:v>
                </c:pt>
                <c:pt idx="3">
                  <c:v>09/10 Est</c:v>
                </c:pt>
                <c:pt idx="4">
                  <c:v>10/11 Bud</c:v>
                </c:pt>
                <c:pt idx="5">
                  <c:v>11/12 Proj</c:v>
                </c:pt>
                <c:pt idx="6">
                  <c:v>12/13 Proj</c:v>
                </c:pt>
              </c:strCache>
            </c:strRef>
          </c:cat>
          <c:val>
            <c:numRef>
              <c:f>'Table 6 - Exp by Type'!$K$12:$Q$12</c:f>
              <c:numCache>
                <c:ptCount val="7"/>
                <c:pt idx="0">
                  <c:v>26972</c:v>
                </c:pt>
                <c:pt idx="1">
                  <c:v>23262</c:v>
                </c:pt>
                <c:pt idx="2">
                  <c:v>27462</c:v>
                </c:pt>
                <c:pt idx="3">
                  <c:v>29214</c:v>
                </c:pt>
                <c:pt idx="4">
                  <c:v>26758</c:v>
                </c:pt>
                <c:pt idx="5">
                  <c:v>27961</c:v>
                </c:pt>
                <c:pt idx="6">
                  <c:v>29219</c:v>
                </c:pt>
              </c:numCache>
            </c:numRef>
          </c:val>
          <c:shape val="box"/>
        </c:ser>
        <c:ser>
          <c:idx val="4"/>
          <c:order val="4"/>
          <c:tx>
            <c:strRef>
              <c:f>'Table 6 - Exp by Type'!$J$13</c:f>
              <c:strCache>
                <c:ptCount val="1"/>
                <c:pt idx="0">
                  <c:v>Depreciation</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6 - Exp by Type'!$K$8:$Q$8</c:f>
              <c:strCache>
                <c:ptCount val="7"/>
                <c:pt idx="0">
                  <c:v>08/09 Aud</c:v>
                </c:pt>
                <c:pt idx="1">
                  <c:v>09/10 Bud</c:v>
                </c:pt>
                <c:pt idx="2">
                  <c:v>09/10 Adj</c:v>
                </c:pt>
                <c:pt idx="3">
                  <c:v>09/10 Est</c:v>
                </c:pt>
                <c:pt idx="4">
                  <c:v>10/11 Bud</c:v>
                </c:pt>
                <c:pt idx="5">
                  <c:v>11/12 Proj</c:v>
                </c:pt>
                <c:pt idx="6">
                  <c:v>12/13 Proj</c:v>
                </c:pt>
              </c:strCache>
            </c:strRef>
          </c:cat>
          <c:val>
            <c:numRef>
              <c:f>'Table 6 - Exp by Type'!$K$13:$Q$13</c:f>
              <c:numCache>
                <c:ptCount val="7"/>
                <c:pt idx="0">
                  <c:v>19051</c:v>
                </c:pt>
                <c:pt idx="1">
                  <c:v>22778</c:v>
                </c:pt>
                <c:pt idx="2">
                  <c:v>19000</c:v>
                </c:pt>
                <c:pt idx="3">
                  <c:v>22778</c:v>
                </c:pt>
                <c:pt idx="4">
                  <c:v>24917</c:v>
                </c:pt>
                <c:pt idx="5">
                  <c:v>26039</c:v>
                </c:pt>
                <c:pt idx="6">
                  <c:v>27210</c:v>
                </c:pt>
              </c:numCache>
            </c:numRef>
          </c:val>
          <c:shape val="box"/>
        </c:ser>
        <c:ser>
          <c:idx val="5"/>
          <c:order val="5"/>
          <c:tx>
            <c:strRef>
              <c:f>'Table 6 - Exp by Type'!$J$14</c:f>
              <c:strCache>
                <c:ptCount val="1"/>
                <c:pt idx="0">
                  <c:v>Bulk purchases - Water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6 - Exp by Type'!$K$8:$Q$8</c:f>
              <c:strCache>
                <c:ptCount val="7"/>
                <c:pt idx="0">
                  <c:v>08/09 Aud</c:v>
                </c:pt>
                <c:pt idx="1">
                  <c:v>09/10 Bud</c:v>
                </c:pt>
                <c:pt idx="2">
                  <c:v>09/10 Adj</c:v>
                </c:pt>
                <c:pt idx="3">
                  <c:v>09/10 Est</c:v>
                </c:pt>
                <c:pt idx="4">
                  <c:v>10/11 Bud</c:v>
                </c:pt>
                <c:pt idx="5">
                  <c:v>11/12 Proj</c:v>
                </c:pt>
                <c:pt idx="6">
                  <c:v>12/13 Proj</c:v>
                </c:pt>
              </c:strCache>
            </c:strRef>
          </c:cat>
          <c:val>
            <c:numRef>
              <c:f>'Table 6 - Exp by Type'!$K$14:$Q$14</c:f>
              <c:numCache>
                <c:ptCount val="7"/>
                <c:pt idx="0">
                  <c:v>1297</c:v>
                </c:pt>
                <c:pt idx="1">
                  <c:v>778</c:v>
                </c:pt>
                <c:pt idx="2">
                  <c:v>778</c:v>
                </c:pt>
                <c:pt idx="3">
                  <c:v>598</c:v>
                </c:pt>
                <c:pt idx="4">
                  <c:v>778</c:v>
                </c:pt>
                <c:pt idx="5">
                  <c:v>813</c:v>
                </c:pt>
                <c:pt idx="6">
                  <c:v>849</c:v>
                </c:pt>
              </c:numCache>
            </c:numRef>
          </c:val>
          <c:shape val="box"/>
        </c:ser>
        <c:ser>
          <c:idx val="6"/>
          <c:order val="6"/>
          <c:tx>
            <c:strRef>
              <c:f>'Table 6 - Exp by Type'!$J$15</c:f>
              <c:strCache>
                <c:ptCount val="1"/>
                <c:pt idx="0">
                  <c:v>Interest paid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6 - Exp by Type'!$K$8:$Q$8</c:f>
              <c:strCache>
                <c:ptCount val="7"/>
                <c:pt idx="0">
                  <c:v>08/09 Aud</c:v>
                </c:pt>
                <c:pt idx="1">
                  <c:v>09/10 Bud</c:v>
                </c:pt>
                <c:pt idx="2">
                  <c:v>09/10 Adj</c:v>
                </c:pt>
                <c:pt idx="3">
                  <c:v>09/10 Est</c:v>
                </c:pt>
                <c:pt idx="4">
                  <c:v>10/11 Bud</c:v>
                </c:pt>
                <c:pt idx="5">
                  <c:v>11/12 Proj</c:v>
                </c:pt>
                <c:pt idx="6">
                  <c:v>12/13 Proj</c:v>
                </c:pt>
              </c:strCache>
            </c:strRef>
          </c:cat>
          <c:val>
            <c:numRef>
              <c:f>'Table 6 - Exp by Type'!$K$15:$Q$15</c:f>
              <c:numCache>
                <c:ptCount val="7"/>
                <c:pt idx="0">
                  <c:v>9779</c:v>
                </c:pt>
                <c:pt idx="1">
                  <c:v>14342</c:v>
                </c:pt>
                <c:pt idx="2">
                  <c:v>11121</c:v>
                </c:pt>
                <c:pt idx="3">
                  <c:v>7010</c:v>
                </c:pt>
                <c:pt idx="4">
                  <c:v>14373</c:v>
                </c:pt>
                <c:pt idx="5">
                  <c:v>15019</c:v>
                </c:pt>
                <c:pt idx="6">
                  <c:v>15695</c:v>
                </c:pt>
              </c:numCache>
            </c:numRef>
          </c:val>
          <c:shape val="box"/>
        </c:ser>
        <c:ser>
          <c:idx val="7"/>
          <c:order val="7"/>
          <c:tx>
            <c:strRef>
              <c:f>'Table 6 - Exp by Type'!$J$16</c:f>
              <c:strCache>
                <c:ptCount val="1"/>
                <c:pt idx="0">
                  <c:v>Insurance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6 - Exp by Type'!$K$8:$Q$8</c:f>
              <c:strCache>
                <c:ptCount val="7"/>
                <c:pt idx="0">
                  <c:v>08/09 Aud</c:v>
                </c:pt>
                <c:pt idx="1">
                  <c:v>09/10 Bud</c:v>
                </c:pt>
                <c:pt idx="2">
                  <c:v>09/10 Adj</c:v>
                </c:pt>
                <c:pt idx="3">
                  <c:v>09/10 Est</c:v>
                </c:pt>
                <c:pt idx="4">
                  <c:v>10/11 Bud</c:v>
                </c:pt>
                <c:pt idx="5">
                  <c:v>11/12 Proj</c:v>
                </c:pt>
                <c:pt idx="6">
                  <c:v>12/13 Proj</c:v>
                </c:pt>
              </c:strCache>
            </c:strRef>
          </c:cat>
          <c:val>
            <c:numRef>
              <c:f>'Table 6 - Exp by Type'!$K$16:$Q$16</c:f>
              <c:numCache>
                <c:ptCount val="7"/>
                <c:pt idx="0">
                  <c:v>3814</c:v>
                </c:pt>
                <c:pt idx="1">
                  <c:v>5312</c:v>
                </c:pt>
                <c:pt idx="2">
                  <c:v>5312</c:v>
                </c:pt>
                <c:pt idx="3">
                  <c:v>5312</c:v>
                </c:pt>
                <c:pt idx="4">
                  <c:v>5312</c:v>
                </c:pt>
                <c:pt idx="5">
                  <c:v>5551</c:v>
                </c:pt>
                <c:pt idx="6">
                  <c:v>5801</c:v>
                </c:pt>
              </c:numCache>
            </c:numRef>
          </c:val>
          <c:shape val="box"/>
        </c:ser>
        <c:overlap val="100"/>
        <c:shape val="box"/>
        <c:axId val="19216201"/>
        <c:axId val="38728082"/>
      </c:bar3DChart>
      <c:catAx>
        <c:axId val="19216201"/>
        <c:scaling>
          <c:orientation val="minMax"/>
        </c:scaling>
        <c:axPos val="b"/>
        <c:delete val="0"/>
        <c:numFmt formatCode="General" sourceLinked="1"/>
        <c:majorTickMark val="out"/>
        <c:minorTickMark val="none"/>
        <c:tickLblPos val="low"/>
        <c:crossAx val="38728082"/>
        <c:crosses val="autoZero"/>
        <c:auto val="1"/>
        <c:lblOffset val="100"/>
        <c:noMultiLvlLbl val="0"/>
      </c:catAx>
      <c:valAx>
        <c:axId val="38728082"/>
        <c:scaling>
          <c:orientation val="minMax"/>
        </c:scaling>
        <c:axPos val="l"/>
        <c:title>
          <c:tx>
            <c:rich>
              <a:bodyPr vert="horz" rot="0" anchor="ctr"/>
              <a:lstStyle/>
              <a:p>
                <a:pPr algn="ctr">
                  <a:defRPr/>
                </a:pPr>
                <a:r>
                  <a:rPr lang="en-US" cap="none" sz="1000" b="1" i="0" u="none" baseline="0">
                    <a:latin typeface="Arial"/>
                    <a:ea typeface="Arial"/>
                    <a:cs typeface="Arial"/>
                  </a:rPr>
                  <a:t>R'000</a:t>
                </a:r>
              </a:p>
            </c:rich>
          </c:tx>
          <c:layout/>
          <c:overlay val="0"/>
          <c:spPr>
            <a:noFill/>
            <a:ln>
              <a:noFill/>
            </a:ln>
          </c:spPr>
        </c:title>
        <c:majorGridlines/>
        <c:delete val="0"/>
        <c:numFmt formatCode="General" sourceLinked="1"/>
        <c:majorTickMark val="out"/>
        <c:minorTickMark val="none"/>
        <c:tickLblPos val="nextTo"/>
        <c:crossAx val="19216201"/>
        <c:crossesAt val="1"/>
        <c:crossBetween val="between"/>
        <c:dispUnits/>
      </c:valAx>
      <c:dTable>
        <c:showHorzBorder val="1"/>
        <c:showVertBorder val="1"/>
        <c:showOutline val="1"/>
        <c:showKeys val="1"/>
      </c:dTable>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Operating Expenditure by Minor Type (break down of other from previous chart)</a:t>
            </a:r>
          </a:p>
        </c:rich>
      </c:tx>
      <c:layout/>
      <c:spPr>
        <a:noFill/>
        <a:ln>
          <a:noFill/>
        </a:ln>
      </c:spPr>
    </c:title>
    <c:view3D>
      <c:rotX val="15"/>
      <c:rotY val="20"/>
      <c:depthPercent val="100"/>
      <c:rAngAx val="1"/>
    </c:view3D>
    <c:plotArea>
      <c:layout/>
      <c:bar3DChart>
        <c:barDir val="col"/>
        <c:grouping val="stacked"/>
        <c:varyColors val="0"/>
        <c:ser>
          <c:idx val="0"/>
          <c:order val="0"/>
          <c:tx>
            <c:strRef>
              <c:f>'Table 6 - Exp by Type'!$J$21</c:f>
              <c:strCache>
                <c:ptCount val="1"/>
                <c:pt idx="0">
                  <c:v>Contracted services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6 - Exp by Type'!$K$20:$Q$20</c:f>
              <c:strCache>
                <c:ptCount val="7"/>
                <c:pt idx="0">
                  <c:v>08/09 Aud</c:v>
                </c:pt>
                <c:pt idx="1">
                  <c:v>09/10 Bud</c:v>
                </c:pt>
                <c:pt idx="2">
                  <c:v>09/10 Adj</c:v>
                </c:pt>
                <c:pt idx="3">
                  <c:v>09/10 Est</c:v>
                </c:pt>
                <c:pt idx="4">
                  <c:v>10/11 Bud</c:v>
                </c:pt>
                <c:pt idx="5">
                  <c:v>11/12 Proj</c:v>
                </c:pt>
                <c:pt idx="6">
                  <c:v>12/13 Proj</c:v>
                </c:pt>
              </c:strCache>
            </c:strRef>
          </c:cat>
          <c:val>
            <c:numRef>
              <c:f>'Table 6 - Exp by Type'!$K$21:$Q$21</c:f>
              <c:numCache>
                <c:ptCount val="7"/>
                <c:pt idx="0">
                  <c:v>22163</c:v>
                </c:pt>
                <c:pt idx="1">
                  <c:v>56924</c:v>
                </c:pt>
                <c:pt idx="2">
                  <c:v>56924</c:v>
                </c:pt>
                <c:pt idx="3">
                  <c:v>54730</c:v>
                </c:pt>
                <c:pt idx="4">
                  <c:v>58874</c:v>
                </c:pt>
                <c:pt idx="5">
                  <c:v>61523</c:v>
                </c:pt>
                <c:pt idx="6">
                  <c:v>64292</c:v>
                </c:pt>
              </c:numCache>
            </c:numRef>
          </c:val>
          <c:shape val="box"/>
        </c:ser>
        <c:ser>
          <c:idx val="1"/>
          <c:order val="1"/>
          <c:tx>
            <c:strRef>
              <c:f>'Table 6 - Exp by Type'!$J$22</c:f>
              <c:strCache>
                <c:ptCount val="1"/>
                <c:pt idx="0">
                  <c:v>Communications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6 - Exp by Type'!$K$20:$Q$20</c:f>
              <c:strCache>
                <c:ptCount val="7"/>
                <c:pt idx="0">
                  <c:v>08/09 Aud</c:v>
                </c:pt>
                <c:pt idx="1">
                  <c:v>09/10 Bud</c:v>
                </c:pt>
                <c:pt idx="2">
                  <c:v>09/10 Adj</c:v>
                </c:pt>
                <c:pt idx="3">
                  <c:v>09/10 Est</c:v>
                </c:pt>
                <c:pt idx="4">
                  <c:v>10/11 Bud</c:v>
                </c:pt>
                <c:pt idx="5">
                  <c:v>11/12 Proj</c:v>
                </c:pt>
                <c:pt idx="6">
                  <c:v>12/13 Proj</c:v>
                </c:pt>
              </c:strCache>
            </c:strRef>
          </c:cat>
          <c:val>
            <c:numRef>
              <c:f>'Table 6 - Exp by Type'!$K$22:$Q$22</c:f>
              <c:numCache>
                <c:ptCount val="7"/>
              </c:numCache>
            </c:numRef>
          </c:val>
          <c:shape val="box"/>
        </c:ser>
        <c:ser>
          <c:idx val="2"/>
          <c:order val="2"/>
          <c:tx>
            <c:strRef>
              <c:f>'Table 6 - Exp by Type'!$J$23</c:f>
              <c:strCache>
                <c:ptCount val="1"/>
                <c:pt idx="0">
                  <c:v>Legal fees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6 - Exp by Type'!$K$20:$Q$20</c:f>
              <c:strCache>
                <c:ptCount val="7"/>
                <c:pt idx="0">
                  <c:v>08/09 Aud</c:v>
                </c:pt>
                <c:pt idx="1">
                  <c:v>09/10 Bud</c:v>
                </c:pt>
                <c:pt idx="2">
                  <c:v>09/10 Adj</c:v>
                </c:pt>
                <c:pt idx="3">
                  <c:v>09/10 Est</c:v>
                </c:pt>
                <c:pt idx="4">
                  <c:v>10/11 Bud</c:v>
                </c:pt>
                <c:pt idx="5">
                  <c:v>11/12 Proj</c:v>
                </c:pt>
                <c:pt idx="6">
                  <c:v>12/13 Proj</c:v>
                </c:pt>
              </c:strCache>
            </c:strRef>
          </c:cat>
          <c:val>
            <c:numRef>
              <c:f>'Table 6 - Exp by Type'!$K$23:$Q$23</c:f>
              <c:numCache>
                <c:ptCount val="7"/>
                <c:pt idx="0">
                  <c:v>2030</c:v>
                </c:pt>
                <c:pt idx="1">
                  <c:v>1486</c:v>
                </c:pt>
                <c:pt idx="2">
                  <c:v>1486</c:v>
                </c:pt>
                <c:pt idx="3">
                  <c:v>1486</c:v>
                </c:pt>
                <c:pt idx="4">
                  <c:v>1486</c:v>
                </c:pt>
                <c:pt idx="5">
                  <c:v>1552</c:v>
                </c:pt>
                <c:pt idx="6">
                  <c:v>1622</c:v>
                </c:pt>
              </c:numCache>
            </c:numRef>
          </c:val>
          <c:shape val="box"/>
        </c:ser>
        <c:ser>
          <c:idx val="3"/>
          <c:order val="3"/>
          <c:tx>
            <c:strRef>
              <c:f>'Table 6 - Exp by Type'!$J$24</c:f>
              <c:strCache>
                <c:ptCount val="1"/>
                <c:pt idx="0">
                  <c:v>Bad debts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6 - Exp by Type'!$K$20:$Q$20</c:f>
              <c:strCache>
                <c:ptCount val="7"/>
                <c:pt idx="0">
                  <c:v>08/09 Aud</c:v>
                </c:pt>
                <c:pt idx="1">
                  <c:v>09/10 Bud</c:v>
                </c:pt>
                <c:pt idx="2">
                  <c:v>09/10 Adj</c:v>
                </c:pt>
                <c:pt idx="3">
                  <c:v>09/10 Est</c:v>
                </c:pt>
                <c:pt idx="4">
                  <c:v>10/11 Bud</c:v>
                </c:pt>
                <c:pt idx="5">
                  <c:v>11/12 Proj</c:v>
                </c:pt>
                <c:pt idx="6">
                  <c:v>12/13 Proj</c:v>
                </c:pt>
              </c:strCache>
            </c:strRef>
          </c:cat>
          <c:val>
            <c:numRef>
              <c:f>'Table 6 - Exp by Type'!$K$24:$Q$24</c:f>
              <c:numCache>
                <c:ptCount val="7"/>
                <c:pt idx="0">
                  <c:v>20531</c:v>
                </c:pt>
                <c:pt idx="1">
                  <c:v>11253</c:v>
                </c:pt>
                <c:pt idx="2">
                  <c:v>11253</c:v>
                </c:pt>
                <c:pt idx="3">
                  <c:v>11252</c:v>
                </c:pt>
                <c:pt idx="4">
                  <c:v>11815</c:v>
                </c:pt>
                <c:pt idx="5">
                  <c:v>12347</c:v>
                </c:pt>
                <c:pt idx="6">
                  <c:v>12902</c:v>
                </c:pt>
              </c:numCache>
            </c:numRef>
          </c:val>
          <c:shape val="box"/>
        </c:ser>
        <c:ser>
          <c:idx val="4"/>
          <c:order val="4"/>
          <c:tx>
            <c:strRef>
              <c:f>'Table 6 - Exp by Type'!$J$25</c:f>
              <c:strCache>
                <c:ptCount val="1"/>
                <c:pt idx="0">
                  <c:v>Advertising</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6 - Exp by Type'!$K$20:$Q$20</c:f>
              <c:strCache>
                <c:ptCount val="7"/>
                <c:pt idx="0">
                  <c:v>08/09 Aud</c:v>
                </c:pt>
                <c:pt idx="1">
                  <c:v>09/10 Bud</c:v>
                </c:pt>
                <c:pt idx="2">
                  <c:v>09/10 Adj</c:v>
                </c:pt>
                <c:pt idx="3">
                  <c:v>09/10 Est</c:v>
                </c:pt>
                <c:pt idx="4">
                  <c:v>10/11 Bud</c:v>
                </c:pt>
                <c:pt idx="5">
                  <c:v>11/12 Proj</c:v>
                </c:pt>
                <c:pt idx="6">
                  <c:v>12/13 Proj</c:v>
                </c:pt>
              </c:strCache>
            </c:strRef>
          </c:cat>
          <c:val>
            <c:numRef>
              <c:f>'Table 6 - Exp by Type'!$K$25:$Q$25</c:f>
              <c:numCache>
                <c:ptCount val="7"/>
                <c:pt idx="0">
                  <c:v>78</c:v>
                </c:pt>
                <c:pt idx="1">
                  <c:v>334</c:v>
                </c:pt>
                <c:pt idx="2">
                  <c:v>334</c:v>
                </c:pt>
                <c:pt idx="3">
                  <c:v>77</c:v>
                </c:pt>
                <c:pt idx="4">
                  <c:v>334</c:v>
                </c:pt>
                <c:pt idx="5">
                  <c:v>349</c:v>
                </c:pt>
                <c:pt idx="6">
                  <c:v>365</c:v>
                </c:pt>
              </c:numCache>
            </c:numRef>
          </c:val>
          <c:shape val="box"/>
        </c:ser>
        <c:ser>
          <c:idx val="5"/>
          <c:order val="5"/>
          <c:tx>
            <c:strRef>
              <c:f>'Table 6 - Exp by Type'!$J$26</c:f>
              <c:strCache>
                <c:ptCount val="1"/>
                <c:pt idx="0">
                  <c:v>Bank charges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6 - Exp by Type'!$K$20:$Q$20</c:f>
              <c:strCache>
                <c:ptCount val="7"/>
                <c:pt idx="0">
                  <c:v>08/09 Aud</c:v>
                </c:pt>
                <c:pt idx="1">
                  <c:v>09/10 Bud</c:v>
                </c:pt>
                <c:pt idx="2">
                  <c:v>09/10 Adj</c:v>
                </c:pt>
                <c:pt idx="3">
                  <c:v>09/10 Est</c:v>
                </c:pt>
                <c:pt idx="4">
                  <c:v>10/11 Bud</c:v>
                </c:pt>
                <c:pt idx="5">
                  <c:v>11/12 Proj</c:v>
                </c:pt>
                <c:pt idx="6">
                  <c:v>12/13 Proj</c:v>
                </c:pt>
              </c:strCache>
            </c:strRef>
          </c:cat>
          <c:val>
            <c:numRef>
              <c:f>'Table 6 - Exp by Type'!$K$26:$Q$26</c:f>
              <c:numCache>
                <c:ptCount val="7"/>
                <c:pt idx="0">
                  <c:v>417</c:v>
                </c:pt>
                <c:pt idx="1">
                  <c:v>456</c:v>
                </c:pt>
                <c:pt idx="2">
                  <c:v>456</c:v>
                </c:pt>
                <c:pt idx="3">
                  <c:v>454</c:v>
                </c:pt>
                <c:pt idx="4">
                  <c:v>456</c:v>
                </c:pt>
                <c:pt idx="5">
                  <c:v>477</c:v>
                </c:pt>
                <c:pt idx="6">
                  <c:v>499</c:v>
                </c:pt>
              </c:numCache>
            </c:numRef>
          </c:val>
          <c:shape val="box"/>
        </c:ser>
        <c:ser>
          <c:idx val="6"/>
          <c:order val="6"/>
          <c:tx>
            <c:strRef>
              <c:f>'Table 6 - Exp by Type'!$J$27</c:f>
              <c:strCache>
                <c:ptCount val="1"/>
                <c:pt idx="0">
                  <c:v>Grants and subsidies paid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6 - Exp by Type'!$K$20:$Q$20</c:f>
              <c:strCache>
                <c:ptCount val="7"/>
                <c:pt idx="0">
                  <c:v>08/09 Aud</c:v>
                </c:pt>
                <c:pt idx="1">
                  <c:v>09/10 Bud</c:v>
                </c:pt>
                <c:pt idx="2">
                  <c:v>09/10 Adj</c:v>
                </c:pt>
                <c:pt idx="3">
                  <c:v>09/10 Est</c:v>
                </c:pt>
                <c:pt idx="4">
                  <c:v>10/11 Bud</c:v>
                </c:pt>
                <c:pt idx="5">
                  <c:v>11/12 Proj</c:v>
                </c:pt>
                <c:pt idx="6">
                  <c:v>12/13 Proj</c:v>
                </c:pt>
              </c:strCache>
            </c:strRef>
          </c:cat>
          <c:val>
            <c:numRef>
              <c:f>'Table 6 - Exp by Type'!$K$27:$Q$27</c:f>
              <c:numCache>
                <c:ptCount val="7"/>
                <c:pt idx="0">
                  <c:v>10191</c:v>
                </c:pt>
                <c:pt idx="1">
                  <c:v>10086</c:v>
                </c:pt>
                <c:pt idx="2">
                  <c:v>10086</c:v>
                </c:pt>
                <c:pt idx="3">
                  <c:v>62249</c:v>
                </c:pt>
                <c:pt idx="4">
                  <c:v>23492</c:v>
                </c:pt>
                <c:pt idx="5">
                  <c:v>24549</c:v>
                </c:pt>
                <c:pt idx="6">
                  <c:v>25654</c:v>
                </c:pt>
              </c:numCache>
            </c:numRef>
          </c:val>
          <c:shape val="box"/>
        </c:ser>
        <c:ser>
          <c:idx val="7"/>
          <c:order val="7"/>
          <c:tx>
            <c:strRef>
              <c:f>'Table 6 - Exp by Type'!$J$28</c:f>
              <c:strCache>
                <c:ptCount val="1"/>
                <c:pt idx="0">
                  <c:v>Audit fees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6 - Exp by Type'!$K$20:$Q$20</c:f>
              <c:strCache>
                <c:ptCount val="7"/>
                <c:pt idx="0">
                  <c:v>08/09 Aud</c:v>
                </c:pt>
                <c:pt idx="1">
                  <c:v>09/10 Bud</c:v>
                </c:pt>
                <c:pt idx="2">
                  <c:v>09/10 Adj</c:v>
                </c:pt>
                <c:pt idx="3">
                  <c:v>09/10 Est</c:v>
                </c:pt>
                <c:pt idx="4">
                  <c:v>10/11 Bud</c:v>
                </c:pt>
                <c:pt idx="5">
                  <c:v>11/12 Proj</c:v>
                </c:pt>
                <c:pt idx="6">
                  <c:v>12/13 Proj</c:v>
                </c:pt>
              </c:strCache>
            </c:strRef>
          </c:cat>
          <c:val>
            <c:numRef>
              <c:f>'Table 6 - Exp by Type'!$K$28:$Q$28</c:f>
              <c:numCache>
                <c:ptCount val="7"/>
                <c:pt idx="0">
                  <c:v>1744</c:v>
                </c:pt>
                <c:pt idx="1">
                  <c:v>1600</c:v>
                </c:pt>
                <c:pt idx="2">
                  <c:v>1600</c:v>
                </c:pt>
                <c:pt idx="3">
                  <c:v>1600</c:v>
                </c:pt>
                <c:pt idx="4">
                  <c:v>1672</c:v>
                </c:pt>
                <c:pt idx="5">
                  <c:v>1747</c:v>
                </c:pt>
                <c:pt idx="6">
                  <c:v>1826</c:v>
                </c:pt>
              </c:numCache>
            </c:numRef>
          </c:val>
          <c:shape val="box"/>
        </c:ser>
        <c:ser>
          <c:idx val="8"/>
          <c:order val="8"/>
          <c:tx>
            <c:strRef>
              <c:f>'Table 6 - Exp by Type'!$J$29</c:f>
              <c:strCache>
                <c:ptCount val="1"/>
                <c:pt idx="0">
                  <c:v>Seminar / Conferences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6 - Exp by Type'!$K$20:$Q$20</c:f>
              <c:strCache>
                <c:ptCount val="7"/>
                <c:pt idx="0">
                  <c:v>08/09 Aud</c:v>
                </c:pt>
                <c:pt idx="1">
                  <c:v>09/10 Bud</c:v>
                </c:pt>
                <c:pt idx="2">
                  <c:v>09/10 Adj</c:v>
                </c:pt>
                <c:pt idx="3">
                  <c:v>09/10 Est</c:v>
                </c:pt>
                <c:pt idx="4">
                  <c:v>10/11 Bud</c:v>
                </c:pt>
                <c:pt idx="5">
                  <c:v>11/12 Proj</c:v>
                </c:pt>
                <c:pt idx="6">
                  <c:v>12/13 Proj</c:v>
                </c:pt>
              </c:strCache>
            </c:strRef>
          </c:cat>
          <c:val>
            <c:numRef>
              <c:f>'Table 6 - Exp by Type'!$K$29:$Q$29</c:f>
              <c:numCache>
                <c:ptCount val="7"/>
                <c:pt idx="0">
                  <c:v>117</c:v>
                </c:pt>
                <c:pt idx="1">
                  <c:v>285</c:v>
                </c:pt>
                <c:pt idx="2">
                  <c:v>285</c:v>
                </c:pt>
                <c:pt idx="3">
                  <c:v>104</c:v>
                </c:pt>
                <c:pt idx="4">
                  <c:v>285</c:v>
                </c:pt>
                <c:pt idx="5">
                  <c:v>298</c:v>
                </c:pt>
                <c:pt idx="6">
                  <c:v>311</c:v>
                </c:pt>
              </c:numCache>
            </c:numRef>
          </c:val>
          <c:shape val="box"/>
        </c:ser>
        <c:ser>
          <c:idx val="9"/>
          <c:order val="9"/>
          <c:tx>
            <c:strRef>
              <c:f>'Table 6 - Exp by Type'!$J$30</c:f>
              <c:strCache>
                <c:ptCount val="1"/>
                <c:pt idx="0">
                  <c:v>Travel and Accommodation</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6 - Exp by Type'!$K$20:$Q$20</c:f>
              <c:strCache>
                <c:ptCount val="7"/>
                <c:pt idx="0">
                  <c:v>08/09 Aud</c:v>
                </c:pt>
                <c:pt idx="1">
                  <c:v>09/10 Bud</c:v>
                </c:pt>
                <c:pt idx="2">
                  <c:v>09/10 Adj</c:v>
                </c:pt>
                <c:pt idx="3">
                  <c:v>09/10 Est</c:v>
                </c:pt>
                <c:pt idx="4">
                  <c:v>10/11 Bud</c:v>
                </c:pt>
                <c:pt idx="5">
                  <c:v>11/12 Proj</c:v>
                </c:pt>
                <c:pt idx="6">
                  <c:v>12/13 Proj</c:v>
                </c:pt>
              </c:strCache>
            </c:strRef>
          </c:cat>
          <c:val>
            <c:numRef>
              <c:f>'Table 6 - Exp by Type'!$K$30:$Q$30</c:f>
              <c:numCache>
                <c:ptCount val="7"/>
                <c:pt idx="0">
                  <c:v>1861</c:v>
                </c:pt>
                <c:pt idx="1">
                  <c:v>2231</c:v>
                </c:pt>
                <c:pt idx="2">
                  <c:v>2231</c:v>
                </c:pt>
                <c:pt idx="3">
                  <c:v>1933</c:v>
                </c:pt>
                <c:pt idx="4">
                  <c:v>6468</c:v>
                </c:pt>
                <c:pt idx="5">
                  <c:v>6759</c:v>
                </c:pt>
                <c:pt idx="6">
                  <c:v>7063</c:v>
                </c:pt>
              </c:numCache>
            </c:numRef>
          </c:val>
          <c:shape val="box"/>
        </c:ser>
        <c:ser>
          <c:idx val="10"/>
          <c:order val="10"/>
          <c:tx>
            <c:strRef>
              <c:f>'Table 6 - Exp by Type'!$J$31</c:f>
              <c:strCache>
                <c:ptCount val="1"/>
                <c:pt idx="0">
                  <c:v>Remuneration of Councillors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6 - Exp by Type'!$K$20:$Q$20</c:f>
              <c:strCache>
                <c:ptCount val="7"/>
                <c:pt idx="0">
                  <c:v>08/09 Aud</c:v>
                </c:pt>
                <c:pt idx="1">
                  <c:v>09/10 Bud</c:v>
                </c:pt>
                <c:pt idx="2">
                  <c:v>09/10 Adj</c:v>
                </c:pt>
                <c:pt idx="3">
                  <c:v>09/10 Est</c:v>
                </c:pt>
                <c:pt idx="4">
                  <c:v>10/11 Bud</c:v>
                </c:pt>
                <c:pt idx="5">
                  <c:v>11/12 Proj</c:v>
                </c:pt>
                <c:pt idx="6">
                  <c:v>12/13 Proj</c:v>
                </c:pt>
              </c:strCache>
            </c:strRef>
          </c:cat>
          <c:val>
            <c:numRef>
              <c:f>'Table 6 - Exp by Type'!$K$31:$Q$31</c:f>
              <c:numCache>
                <c:ptCount val="7"/>
                <c:pt idx="0">
                  <c:v>14108</c:v>
                </c:pt>
                <c:pt idx="1">
                  <c:v>15380</c:v>
                </c:pt>
                <c:pt idx="2">
                  <c:v>15380</c:v>
                </c:pt>
                <c:pt idx="3">
                  <c:v>15011</c:v>
                </c:pt>
                <c:pt idx="4">
                  <c:v>16071</c:v>
                </c:pt>
                <c:pt idx="5">
                  <c:v>16794</c:v>
                </c:pt>
                <c:pt idx="6">
                  <c:v>17549</c:v>
                </c:pt>
              </c:numCache>
            </c:numRef>
          </c:val>
          <c:shape val="box"/>
        </c:ser>
        <c:ser>
          <c:idx val="11"/>
          <c:order val="11"/>
          <c:tx>
            <c:strRef>
              <c:f>'Table 6 - Exp by Type'!$J$32</c:f>
              <c:strCache>
                <c:ptCount val="1"/>
                <c:pt idx="0">
                  <c:v>Collection costs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 6 - Exp by Type'!$K$20:$Q$20</c:f>
              <c:strCache>
                <c:ptCount val="7"/>
                <c:pt idx="0">
                  <c:v>08/09 Aud</c:v>
                </c:pt>
                <c:pt idx="1">
                  <c:v>09/10 Bud</c:v>
                </c:pt>
                <c:pt idx="2">
                  <c:v>09/10 Adj</c:v>
                </c:pt>
                <c:pt idx="3">
                  <c:v>09/10 Est</c:v>
                </c:pt>
                <c:pt idx="4">
                  <c:v>10/11 Bud</c:v>
                </c:pt>
                <c:pt idx="5">
                  <c:v>11/12 Proj</c:v>
                </c:pt>
                <c:pt idx="6">
                  <c:v>12/13 Proj</c:v>
                </c:pt>
              </c:strCache>
            </c:strRef>
          </c:cat>
          <c:val>
            <c:numRef>
              <c:f>'Table 6 - Exp by Type'!$K$32:$Q$32</c:f>
              <c:numCache>
                <c:ptCount val="7"/>
                <c:pt idx="0">
                  <c:v>430</c:v>
                </c:pt>
                <c:pt idx="1">
                  <c:v>100</c:v>
                </c:pt>
                <c:pt idx="2">
                  <c:v>100</c:v>
                </c:pt>
                <c:pt idx="3">
                  <c:v>519</c:v>
                </c:pt>
                <c:pt idx="4">
                  <c:v>100</c:v>
                </c:pt>
                <c:pt idx="5">
                  <c:v>105</c:v>
                </c:pt>
                <c:pt idx="6">
                  <c:v>109</c:v>
                </c:pt>
              </c:numCache>
            </c:numRef>
          </c:val>
          <c:shape val="box"/>
        </c:ser>
        <c:overlap val="100"/>
        <c:shape val="box"/>
        <c:axId val="13008419"/>
        <c:axId val="49966908"/>
      </c:bar3DChart>
      <c:catAx>
        <c:axId val="13008419"/>
        <c:scaling>
          <c:orientation val="minMax"/>
        </c:scaling>
        <c:axPos val="b"/>
        <c:delete val="0"/>
        <c:numFmt formatCode="General" sourceLinked="1"/>
        <c:majorTickMark val="out"/>
        <c:minorTickMark val="none"/>
        <c:tickLblPos val="low"/>
        <c:crossAx val="49966908"/>
        <c:crosses val="autoZero"/>
        <c:auto val="1"/>
        <c:lblOffset val="100"/>
        <c:noMultiLvlLbl val="0"/>
      </c:catAx>
      <c:valAx>
        <c:axId val="49966908"/>
        <c:scaling>
          <c:orientation val="minMax"/>
        </c:scaling>
        <c:axPos val="l"/>
        <c:title>
          <c:tx>
            <c:rich>
              <a:bodyPr vert="horz" rot="0" anchor="ctr"/>
              <a:lstStyle/>
              <a:p>
                <a:pPr algn="ctr">
                  <a:defRPr/>
                </a:pPr>
                <a:r>
                  <a:rPr lang="en-US" cap="none" sz="1000" b="1" i="0" u="none" baseline="0">
                    <a:latin typeface="Arial"/>
                    <a:ea typeface="Arial"/>
                    <a:cs typeface="Arial"/>
                  </a:rPr>
                  <a:t>R'000</a:t>
                </a:r>
              </a:p>
            </c:rich>
          </c:tx>
          <c:layout/>
          <c:overlay val="0"/>
          <c:spPr>
            <a:noFill/>
            <a:ln>
              <a:noFill/>
            </a:ln>
          </c:spPr>
        </c:title>
        <c:majorGridlines/>
        <c:delete val="0"/>
        <c:numFmt formatCode="General" sourceLinked="1"/>
        <c:majorTickMark val="out"/>
        <c:minorTickMark val="none"/>
        <c:tickLblPos val="nextTo"/>
        <c:crossAx val="13008419"/>
        <c:crossesAt val="1"/>
        <c:crossBetween val="between"/>
        <c:dispUnits/>
      </c:valAx>
      <c:dTable>
        <c:showHorzBorder val="1"/>
        <c:showVertBorder val="1"/>
        <c:showOutline val="1"/>
        <c:showKeys val="1"/>
        <c:txPr>
          <a:bodyPr vert="horz" rot="0"/>
          <a:lstStyle/>
          <a:p>
            <a:pPr>
              <a:defRPr lang="en-US" cap="none" sz="800" b="0" i="0" u="none" baseline="0">
                <a:latin typeface="Arial"/>
                <a:ea typeface="Arial"/>
                <a:cs typeface="Arial"/>
              </a:defRPr>
            </a:pPr>
          </a:p>
        </c:txPr>
      </c:dTable>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zoomScale="99"/>
  </sheetViews>
  <pageMargins left="0.75" right="0.75" top="1" bottom="1" header="0.5" footer="0.5"/>
  <pageSetup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Views>
    <sheetView tabSelected="1" workbookViewId="0" zoomScale="95"/>
  </sheetViews>
  <pageMargins left="0.75" right="0.75" top="1" bottom="1" header="0.5" footer="0.5"/>
  <pageSetup horizontalDpi="600" verticalDpi="600" orientation="landscape" paperSize="9"/>
  <drawing r:id="rId1"/>
</chartsheet>
</file>

<file path=xl/chartsheets/sheet3.xml><?xml version="1.0" encoding="utf-8"?>
<chartsheet xmlns="http://schemas.openxmlformats.org/spreadsheetml/2006/main" xmlns:r="http://schemas.openxmlformats.org/officeDocument/2006/relationships">
  <sheetViews>
    <sheetView workbookViewId="0" zoomScale="103"/>
  </sheetViews>
  <pageMargins left="0.75" right="0.75" top="1" bottom="1" header="0.5" footer="0.5"/>
  <pageSetup horizontalDpi="600" verticalDpi="600" orientation="landscape" paperSize="9"/>
  <drawing r:id="rId1"/>
</chartsheet>
</file>

<file path=xl/chartsheets/sheet4.xml><?xml version="1.0" encoding="utf-8"?>
<chartsheet xmlns="http://schemas.openxmlformats.org/spreadsheetml/2006/main" xmlns:r="http://schemas.openxmlformats.org/officeDocument/2006/relationships">
  <sheetViews>
    <sheetView workbookViewId="0" zoomScale="103"/>
  </sheetViews>
  <pageMargins left="0.75" right="0.75" top="1" bottom="1" header="0.5" footer="0.5"/>
  <pageSetup horizontalDpi="600" verticalDpi="600" orientation="landscape" paperSize="9"/>
  <drawing r:id="rId1"/>
</chartsheet>
</file>

<file path=xl/chartsheets/sheet5.xml><?xml version="1.0" encoding="utf-8"?>
<chartsheet xmlns="http://schemas.openxmlformats.org/spreadsheetml/2006/main" xmlns:r="http://schemas.openxmlformats.org/officeDocument/2006/relationships">
  <sheetViews>
    <sheetView workbookViewId="0" zoomScale="103"/>
  </sheetViews>
  <pageMargins left="0.75" right="0.75" top="1" bottom="1" header="0.5" footer="0.5"/>
  <pageSetup horizontalDpi="600" verticalDpi="600" orientation="landscape" paperSize="9"/>
  <drawing r:id="rId1"/>
</chartsheet>
</file>

<file path=xl/chartsheets/sheet6.xml><?xml version="1.0" encoding="utf-8"?>
<chartsheet xmlns="http://schemas.openxmlformats.org/spreadsheetml/2006/main" xmlns:r="http://schemas.openxmlformats.org/officeDocument/2006/relationships">
  <sheetViews>
    <sheetView workbookViewId="0" zoomScale="103"/>
  </sheetViews>
  <pageMargins left="0.75" right="0.75" top="1" bottom="1" header="0.5" footer="0.5"/>
  <pageSetup horizontalDpi="600" verticalDpi="600" orientation="landscape" paperSize="9"/>
  <drawing r:id="rId1"/>
</chartsheet>
</file>

<file path=xl/chartsheets/sheet7.xml><?xml version="1.0" encoding="utf-8"?>
<chartsheet xmlns="http://schemas.openxmlformats.org/spreadsheetml/2006/main" xmlns:r="http://schemas.openxmlformats.org/officeDocument/2006/relationships">
  <sheetViews>
    <sheetView workbookViewId="0" zoomScale="99"/>
  </sheetViews>
  <pageMargins left="0.75" right="0.75" top="1" bottom="1" header="0.5" footer="0.5"/>
  <pageSetup horizontalDpi="600" verticalDpi="600" orientation="landscape" paperSize="9"/>
  <drawing r:id="rId1"/>
</chartsheet>
</file>

<file path=xl/chartsheets/sheet8.xml><?xml version="1.0" encoding="utf-8"?>
<chartsheet xmlns="http://schemas.openxmlformats.org/spreadsheetml/2006/main" xmlns:r="http://schemas.openxmlformats.org/officeDocument/2006/relationships">
  <sheetViews>
    <sheetView workbookViewId="0" zoomScale="103"/>
  </sheetViews>
  <pageMargins left="0.75" right="0.75" top="1" bottom="1" header="0.5" footer="0.5"/>
  <pageSetup horizontalDpi="600" verticalDpi="600" orientation="landscape" paperSize="9"/>
  <drawing r:id="rId1"/>
</chartsheet>
</file>

<file path=xl/chartsheets/sheet9.xml><?xml version="1.0" encoding="utf-8"?>
<chartsheet xmlns="http://schemas.openxmlformats.org/spreadsheetml/2006/main" xmlns:r="http://schemas.openxmlformats.org/officeDocument/2006/relationships">
  <sheetViews>
    <sheetView workbookViewId="0" zoomScale="103"/>
  </sheetViews>
  <pageMargins left="0.75" right="0.75" top="0.59" bottom="0.56"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Chart 1"/>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6496050"/>
    <xdr:graphicFrame>
      <xdr:nvGraphicFramePr>
        <xdr:cNvPr id="1" name="Shape 1025"/>
        <xdr:cNvGraphicFramePr/>
      </xdr:nvGraphicFramePr>
      <xdr:xfrm>
        <a:off x="0" y="0"/>
        <a:ext cx="9305925" cy="64960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49"/>
  <sheetViews>
    <sheetView workbookViewId="0" topLeftCell="K1">
      <selection activeCell="O22" sqref="O22"/>
    </sheetView>
  </sheetViews>
  <sheetFormatPr defaultColWidth="9.140625" defaultRowHeight="12.75"/>
  <cols>
    <col min="1" max="1" width="49.57421875" style="0" customWidth="1"/>
    <col min="2" max="2" width="18.28125" style="0" bestFit="1" customWidth="1"/>
    <col min="3" max="3" width="20.57421875" style="0" bestFit="1" customWidth="1"/>
    <col min="4" max="5" width="20.28125" style="0" bestFit="1" customWidth="1"/>
    <col min="6" max="6" width="20.421875" style="0" bestFit="1" customWidth="1"/>
    <col min="7" max="8" width="20.421875" style="0" customWidth="1"/>
    <col min="9" max="9" width="1.7109375" style="0" customWidth="1"/>
    <col min="10" max="10" width="31.57421875" style="0" customWidth="1"/>
    <col min="11" max="11" width="16.57421875" style="33" customWidth="1"/>
    <col min="12" max="13" width="15.8515625" style="33" bestFit="1" customWidth="1"/>
    <col min="14" max="14" width="16.28125" style="33" bestFit="1" customWidth="1"/>
    <col min="15" max="15" width="15.57421875" style="33" bestFit="1" customWidth="1"/>
    <col min="16" max="16" width="15.8515625" style="33" bestFit="1" customWidth="1"/>
    <col min="17" max="17" width="15.57421875" style="33" bestFit="1" customWidth="1"/>
  </cols>
  <sheetData>
    <row r="1" spans="1:8" ht="12.75">
      <c r="A1" s="1"/>
      <c r="B1" s="1" t="s">
        <v>84</v>
      </c>
      <c r="C1" s="22" t="s">
        <v>16</v>
      </c>
      <c r="D1" s="60"/>
      <c r="E1" s="61"/>
      <c r="F1" s="62" t="s">
        <v>148</v>
      </c>
      <c r="G1" s="63"/>
      <c r="H1" s="64"/>
    </row>
    <row r="2" spans="1:10" ht="12.75">
      <c r="A2" s="9" t="s">
        <v>119</v>
      </c>
      <c r="B2" s="65" t="s">
        <v>43</v>
      </c>
      <c r="C2" s="66"/>
      <c r="D2" s="143" t="s">
        <v>174</v>
      </c>
      <c r="E2" s="68"/>
      <c r="F2" s="69" t="s">
        <v>20</v>
      </c>
      <c r="G2" s="9" t="s">
        <v>17</v>
      </c>
      <c r="H2" s="9" t="s">
        <v>18</v>
      </c>
      <c r="J2" s="21" t="s">
        <v>173</v>
      </c>
    </row>
    <row r="3" spans="1:8" ht="12.75">
      <c r="A3" s="9"/>
      <c r="B3" s="26"/>
      <c r="C3" s="28"/>
      <c r="D3" s="27"/>
      <c r="E3" s="23"/>
      <c r="F3" s="29" t="s">
        <v>175</v>
      </c>
      <c r="G3" s="29" t="s">
        <v>178</v>
      </c>
      <c r="H3" s="29" t="s">
        <v>181</v>
      </c>
    </row>
    <row r="4" spans="1:8" ht="12.75">
      <c r="A4" s="9" t="s">
        <v>42</v>
      </c>
      <c r="B4" s="12" t="s">
        <v>85</v>
      </c>
      <c r="C4" s="1" t="s">
        <v>86</v>
      </c>
      <c r="D4" s="1" t="s">
        <v>33</v>
      </c>
      <c r="E4" s="10" t="s">
        <v>34</v>
      </c>
      <c r="F4" s="10" t="s">
        <v>19</v>
      </c>
      <c r="G4" s="10" t="s">
        <v>19</v>
      </c>
      <c r="H4" s="10" t="s">
        <v>19</v>
      </c>
    </row>
    <row r="5" spans="1:8" ht="12.75">
      <c r="A5" s="9"/>
      <c r="B5" s="11" t="s">
        <v>0</v>
      </c>
      <c r="C5" s="9" t="s">
        <v>0</v>
      </c>
      <c r="D5" s="9" t="s">
        <v>0</v>
      </c>
      <c r="E5" s="9" t="s">
        <v>0</v>
      </c>
      <c r="F5" s="9" t="s">
        <v>0</v>
      </c>
      <c r="G5" s="9" t="s">
        <v>0</v>
      </c>
      <c r="H5" s="9" t="s">
        <v>0</v>
      </c>
    </row>
    <row r="6" spans="1:8" ht="12.75">
      <c r="A6" s="4"/>
      <c r="B6" s="25" t="s">
        <v>35</v>
      </c>
      <c r="C6" s="2" t="s">
        <v>36</v>
      </c>
      <c r="D6" s="2" t="s">
        <v>37</v>
      </c>
      <c r="E6" s="2" t="s">
        <v>38</v>
      </c>
      <c r="F6" s="2" t="s">
        <v>39</v>
      </c>
      <c r="G6" s="24" t="s">
        <v>40</v>
      </c>
      <c r="H6" s="24" t="s">
        <v>41</v>
      </c>
    </row>
    <row r="7" spans="1:18" ht="12.75">
      <c r="A7" s="19" t="s">
        <v>157</v>
      </c>
      <c r="B7" s="9"/>
      <c r="C7" s="9"/>
      <c r="D7" s="9"/>
      <c r="E7" s="9"/>
      <c r="F7" s="9"/>
      <c r="G7" s="9"/>
      <c r="H7" s="9"/>
      <c r="J7" s="21" t="s">
        <v>53</v>
      </c>
      <c r="R7" t="s">
        <v>56</v>
      </c>
    </row>
    <row r="8" spans="1:17" ht="12.75">
      <c r="A8" s="3"/>
      <c r="B8" s="9"/>
      <c r="C8" s="9"/>
      <c r="D8" s="9"/>
      <c r="E8" s="9"/>
      <c r="F8" s="9"/>
      <c r="G8" s="9"/>
      <c r="H8" s="9"/>
      <c r="K8" s="34" t="s">
        <v>182</v>
      </c>
      <c r="L8" s="35" t="s">
        <v>172</v>
      </c>
      <c r="M8" s="35" t="s">
        <v>183</v>
      </c>
      <c r="N8" s="34" t="s">
        <v>184</v>
      </c>
      <c r="O8" s="34" t="s">
        <v>185</v>
      </c>
      <c r="P8" s="34" t="s">
        <v>179</v>
      </c>
      <c r="Q8" s="34" t="s">
        <v>186</v>
      </c>
    </row>
    <row r="9" spans="1:17" ht="12.75">
      <c r="A9" s="8" t="s">
        <v>21</v>
      </c>
      <c r="B9" s="30">
        <v>27735</v>
      </c>
      <c r="C9" s="30">
        <v>51760</v>
      </c>
      <c r="D9" s="30">
        <v>51760</v>
      </c>
      <c r="E9" s="30">
        <v>39939</v>
      </c>
      <c r="F9" s="30">
        <v>37400</v>
      </c>
      <c r="G9" s="30">
        <v>39082</v>
      </c>
      <c r="H9" s="30">
        <v>40841</v>
      </c>
      <c r="J9" t="s">
        <v>52</v>
      </c>
      <c r="K9" s="33">
        <v>169474</v>
      </c>
      <c r="L9" s="33">
        <v>218234</v>
      </c>
      <c r="M9" s="33">
        <v>218234</v>
      </c>
      <c r="N9" s="33">
        <v>210084</v>
      </c>
      <c r="O9" s="33">
        <v>259297</v>
      </c>
      <c r="P9" s="33">
        <v>270966</v>
      </c>
      <c r="Q9" s="33">
        <v>283159</v>
      </c>
    </row>
    <row r="10" spans="1:18" ht="12.75">
      <c r="A10" s="8" t="s">
        <v>22</v>
      </c>
      <c r="B10" s="30">
        <v>1958</v>
      </c>
      <c r="C10" s="30">
        <v>1500</v>
      </c>
      <c r="D10" s="30">
        <v>1500</v>
      </c>
      <c r="E10" s="30">
        <v>3077</v>
      </c>
      <c r="F10" s="30">
        <v>2500</v>
      </c>
      <c r="G10" s="30">
        <v>2613</v>
      </c>
      <c r="H10" s="30">
        <v>2730</v>
      </c>
      <c r="J10" t="s">
        <v>21</v>
      </c>
      <c r="K10" s="33">
        <v>27735</v>
      </c>
      <c r="L10" s="33">
        <v>51760</v>
      </c>
      <c r="M10" s="33">
        <v>51760</v>
      </c>
      <c r="N10" s="33">
        <v>39939</v>
      </c>
      <c r="O10" s="33">
        <v>37400</v>
      </c>
      <c r="P10" s="33">
        <v>39082</v>
      </c>
      <c r="Q10" s="33">
        <v>40841</v>
      </c>
      <c r="R10" t="s">
        <v>44</v>
      </c>
    </row>
    <row r="11" spans="1:18" ht="12.75">
      <c r="A11" s="6" t="s">
        <v>23</v>
      </c>
      <c r="B11" s="30">
        <v>169474</v>
      </c>
      <c r="C11" s="30">
        <v>218234</v>
      </c>
      <c r="D11" s="30">
        <v>218234</v>
      </c>
      <c r="E11" s="30">
        <v>210084</v>
      </c>
      <c r="F11" s="30">
        <v>259297</v>
      </c>
      <c r="G11" s="30">
        <v>270966</v>
      </c>
      <c r="H11" s="30">
        <v>283159</v>
      </c>
      <c r="J11" t="s">
        <v>49</v>
      </c>
      <c r="K11" s="33">
        <v>124529</v>
      </c>
      <c r="L11" s="33">
        <v>226488</v>
      </c>
      <c r="M11" s="155">
        <v>233402</v>
      </c>
      <c r="N11" s="155">
        <v>267370</v>
      </c>
      <c r="O11" s="155">
        <v>264564</v>
      </c>
      <c r="P11" s="155">
        <v>276469</v>
      </c>
      <c r="Q11" s="155">
        <v>288910</v>
      </c>
      <c r="R11" t="s">
        <v>115</v>
      </c>
    </row>
    <row r="12" spans="1:17" ht="12.75">
      <c r="A12" s="6" t="s">
        <v>24</v>
      </c>
      <c r="B12" s="30">
        <v>14561</v>
      </c>
      <c r="C12" s="30">
        <v>18072</v>
      </c>
      <c r="D12" s="30">
        <v>18072</v>
      </c>
      <c r="E12" s="30">
        <v>16928</v>
      </c>
      <c r="F12" s="30">
        <v>17733</v>
      </c>
      <c r="G12" s="30">
        <v>18531</v>
      </c>
      <c r="H12" s="30">
        <v>19365</v>
      </c>
      <c r="J12" t="s">
        <v>51</v>
      </c>
      <c r="K12" s="33">
        <v>14561</v>
      </c>
      <c r="L12" s="33">
        <v>18072</v>
      </c>
      <c r="M12" s="33">
        <v>18072</v>
      </c>
      <c r="N12" s="33">
        <v>16928</v>
      </c>
      <c r="O12" s="33">
        <v>17733</v>
      </c>
      <c r="P12" s="33">
        <v>18531</v>
      </c>
      <c r="Q12" s="33">
        <v>19365</v>
      </c>
    </row>
    <row r="13" spans="1:18" ht="12.75">
      <c r="A13" s="6" t="s">
        <v>25</v>
      </c>
      <c r="B13" s="30">
        <v>4259</v>
      </c>
      <c r="C13" s="30">
        <v>5659</v>
      </c>
      <c r="D13" s="30">
        <v>5659</v>
      </c>
      <c r="E13" s="30">
        <v>3536</v>
      </c>
      <c r="F13" s="30">
        <v>5851</v>
      </c>
      <c r="G13" s="30">
        <v>6114</v>
      </c>
      <c r="H13" s="30">
        <v>6389</v>
      </c>
      <c r="J13" t="s">
        <v>2</v>
      </c>
      <c r="K13" s="33">
        <v>14493</v>
      </c>
      <c r="L13" s="33">
        <v>29033</v>
      </c>
      <c r="M13" s="33">
        <v>29033</v>
      </c>
      <c r="N13" s="137">
        <v>40223</v>
      </c>
      <c r="O13" s="137">
        <v>38150</v>
      </c>
      <c r="P13" s="137">
        <v>39869</v>
      </c>
      <c r="Q13" s="137">
        <v>41662</v>
      </c>
      <c r="R13" t="s">
        <v>57</v>
      </c>
    </row>
    <row r="14" spans="1:17" ht="12.75">
      <c r="A14" s="6" t="s">
        <v>26</v>
      </c>
      <c r="B14" s="30">
        <v>14290</v>
      </c>
      <c r="C14" s="30">
        <v>14756</v>
      </c>
      <c r="D14" s="30">
        <v>14756</v>
      </c>
      <c r="E14" s="30">
        <v>16580</v>
      </c>
      <c r="F14" s="30">
        <v>15034</v>
      </c>
      <c r="G14" s="30">
        <v>15478</v>
      </c>
      <c r="H14" s="30">
        <v>16418</v>
      </c>
      <c r="J14" s="21" t="s">
        <v>32</v>
      </c>
      <c r="K14" s="148">
        <f>SUM(K9:K13)</f>
        <v>350792</v>
      </c>
      <c r="L14" s="148">
        <f aca="true" t="shared" si="0" ref="L14:Q14">SUM(L9:L13)</f>
        <v>543587</v>
      </c>
      <c r="M14" s="149">
        <f t="shared" si="0"/>
        <v>550501</v>
      </c>
      <c r="N14" s="149">
        <f t="shared" si="0"/>
        <v>574544</v>
      </c>
      <c r="O14" s="149">
        <f t="shared" si="0"/>
        <v>617144</v>
      </c>
      <c r="P14" s="148">
        <f t="shared" si="0"/>
        <v>644917</v>
      </c>
      <c r="Q14" s="148">
        <f t="shared" si="0"/>
        <v>673937</v>
      </c>
    </row>
    <row r="15" spans="1:8" ht="12.75">
      <c r="A15" s="6" t="s">
        <v>27</v>
      </c>
      <c r="B15" s="30">
        <v>2222</v>
      </c>
      <c r="C15" s="30">
        <v>6490</v>
      </c>
      <c r="D15" s="30">
        <v>6490</v>
      </c>
      <c r="E15" s="30">
        <v>352</v>
      </c>
      <c r="F15" s="74">
        <v>3962</v>
      </c>
      <c r="G15" s="141">
        <v>4370</v>
      </c>
      <c r="H15" s="141">
        <v>4326</v>
      </c>
    </row>
    <row r="16" spans="1:8" ht="12.75">
      <c r="A16" s="6" t="s">
        <v>142</v>
      </c>
      <c r="B16" s="30">
        <v>0</v>
      </c>
      <c r="C16" s="30">
        <v>0</v>
      </c>
      <c r="D16" s="30">
        <v>0</v>
      </c>
      <c r="E16" s="30">
        <v>0</v>
      </c>
      <c r="F16" s="30">
        <v>0</v>
      </c>
      <c r="G16" s="30">
        <v>0</v>
      </c>
      <c r="H16" s="30">
        <v>0</v>
      </c>
    </row>
    <row r="17" spans="1:10" ht="12.75">
      <c r="A17" s="6" t="s">
        <v>28</v>
      </c>
      <c r="B17" s="30">
        <v>442</v>
      </c>
      <c r="C17" s="30">
        <v>458</v>
      </c>
      <c r="D17" s="30">
        <v>458</v>
      </c>
      <c r="E17" s="30">
        <v>377</v>
      </c>
      <c r="F17" s="30">
        <v>459</v>
      </c>
      <c r="G17" s="30">
        <v>480</v>
      </c>
      <c r="H17" s="30">
        <v>501</v>
      </c>
      <c r="J17" s="21" t="s">
        <v>54</v>
      </c>
    </row>
    <row r="18" spans="1:17" ht="12.75">
      <c r="A18" s="6" t="s">
        <v>29</v>
      </c>
      <c r="B18" s="30">
        <v>3679</v>
      </c>
      <c r="C18" s="30">
        <v>1650</v>
      </c>
      <c r="D18" s="30">
        <v>1650</v>
      </c>
      <c r="E18" s="30">
        <v>104</v>
      </c>
      <c r="F18" s="30">
        <v>550</v>
      </c>
      <c r="G18" s="30">
        <v>575</v>
      </c>
      <c r="H18" s="30">
        <v>601</v>
      </c>
      <c r="K18" s="34" t="s">
        <v>182</v>
      </c>
      <c r="L18" s="35" t="s">
        <v>172</v>
      </c>
      <c r="M18" s="35" t="s">
        <v>183</v>
      </c>
      <c r="N18" s="34" t="s">
        <v>184</v>
      </c>
      <c r="O18" s="34" t="s">
        <v>185</v>
      </c>
      <c r="P18" s="34" t="s">
        <v>179</v>
      </c>
      <c r="Q18" s="34" t="s">
        <v>186</v>
      </c>
    </row>
    <row r="19" spans="1:17" ht="12.75">
      <c r="A19" s="6" t="s">
        <v>30</v>
      </c>
      <c r="B19" s="30">
        <v>6005</v>
      </c>
      <c r="C19" s="30">
        <v>6000</v>
      </c>
      <c r="D19" s="30">
        <v>6000</v>
      </c>
      <c r="E19" s="30">
        <v>9365</v>
      </c>
      <c r="F19" s="30">
        <v>7000</v>
      </c>
      <c r="G19" s="30">
        <v>7315</v>
      </c>
      <c r="H19" s="30">
        <v>7644</v>
      </c>
      <c r="J19" t="s">
        <v>50</v>
      </c>
      <c r="K19" s="33">
        <v>0</v>
      </c>
      <c r="L19" s="33">
        <v>0</v>
      </c>
      <c r="M19" s="33">
        <v>0</v>
      </c>
      <c r="N19" s="33">
        <v>0</v>
      </c>
      <c r="O19" s="33">
        <v>1</v>
      </c>
      <c r="P19" s="33">
        <v>2</v>
      </c>
      <c r="Q19" s="33">
        <v>3</v>
      </c>
    </row>
    <row r="20" spans="1:17" ht="12.75">
      <c r="A20" s="6" t="s">
        <v>1</v>
      </c>
      <c r="B20" s="32">
        <v>852</v>
      </c>
      <c r="C20" s="32">
        <v>731</v>
      </c>
      <c r="D20" s="32">
        <v>731</v>
      </c>
      <c r="E20" s="32">
        <v>471</v>
      </c>
      <c r="F20" s="32">
        <v>2231</v>
      </c>
      <c r="G20" s="32">
        <v>2331</v>
      </c>
      <c r="H20" s="32">
        <v>2436</v>
      </c>
      <c r="J20" t="s">
        <v>1</v>
      </c>
      <c r="K20" s="33">
        <v>852</v>
      </c>
      <c r="L20" s="33">
        <v>731</v>
      </c>
      <c r="M20" s="33">
        <v>731</v>
      </c>
      <c r="N20" s="33">
        <v>471</v>
      </c>
      <c r="O20" s="33">
        <v>2231</v>
      </c>
      <c r="P20" s="33">
        <v>2331</v>
      </c>
      <c r="Q20" s="33">
        <v>2436</v>
      </c>
    </row>
    <row r="21" spans="1:17" ht="12.75">
      <c r="A21" s="6" t="s">
        <v>31</v>
      </c>
      <c r="B21" s="32">
        <v>355</v>
      </c>
      <c r="C21" s="32">
        <v>226</v>
      </c>
      <c r="D21" s="32">
        <v>226</v>
      </c>
      <c r="E21" s="32">
        <v>458</v>
      </c>
      <c r="F21" s="32">
        <v>276</v>
      </c>
      <c r="G21" s="32">
        <v>289</v>
      </c>
      <c r="H21" s="32">
        <v>302</v>
      </c>
      <c r="J21" t="s">
        <v>28</v>
      </c>
      <c r="K21" s="33">
        <v>442</v>
      </c>
      <c r="L21" s="33">
        <v>458</v>
      </c>
      <c r="M21" s="33">
        <v>458</v>
      </c>
      <c r="N21" s="33">
        <v>377</v>
      </c>
      <c r="O21" s="33">
        <v>459</v>
      </c>
      <c r="P21" s="33">
        <v>480</v>
      </c>
      <c r="Q21" s="33">
        <v>501</v>
      </c>
    </row>
    <row r="22" spans="1:17" ht="12.75">
      <c r="A22" s="6" t="s">
        <v>45</v>
      </c>
      <c r="B22" s="30">
        <v>124529</v>
      </c>
      <c r="C22" s="30">
        <v>226488</v>
      </c>
      <c r="D22" s="32">
        <v>233402</v>
      </c>
      <c r="E22" s="32">
        <v>267370</v>
      </c>
      <c r="F22" s="30">
        <v>264564</v>
      </c>
      <c r="G22" s="30">
        <v>276469</v>
      </c>
      <c r="H22" s="30">
        <v>288910</v>
      </c>
      <c r="J22" t="s">
        <v>29</v>
      </c>
      <c r="K22" s="33">
        <v>3679</v>
      </c>
      <c r="L22" s="33">
        <v>1650</v>
      </c>
      <c r="M22" s="33">
        <v>1650</v>
      </c>
      <c r="N22" s="33">
        <v>104</v>
      </c>
      <c r="O22" s="33">
        <v>550</v>
      </c>
      <c r="P22" s="33">
        <v>575</v>
      </c>
      <c r="Q22" s="33">
        <v>601</v>
      </c>
    </row>
    <row r="23" spans="1:17" ht="12.75">
      <c r="A23" s="6" t="s">
        <v>176</v>
      </c>
      <c r="B23" s="32">
        <v>12537</v>
      </c>
      <c r="C23" s="32">
        <v>27533</v>
      </c>
      <c r="D23" s="32">
        <v>27533</v>
      </c>
      <c r="E23" s="153">
        <v>37146</v>
      </c>
      <c r="F23" s="32">
        <v>35650</v>
      </c>
      <c r="G23" s="32">
        <v>37256</v>
      </c>
      <c r="H23" s="32">
        <v>38932</v>
      </c>
      <c r="J23" t="s">
        <v>48</v>
      </c>
      <c r="K23" s="33">
        <v>14290</v>
      </c>
      <c r="L23" s="33">
        <v>14756</v>
      </c>
      <c r="M23" s="33">
        <v>14756</v>
      </c>
      <c r="N23" s="33">
        <v>16580</v>
      </c>
      <c r="O23" s="33">
        <v>15034</v>
      </c>
      <c r="P23" s="33">
        <v>15478</v>
      </c>
      <c r="Q23" s="33">
        <v>16418</v>
      </c>
    </row>
    <row r="24" spans="1:17" ht="12.75">
      <c r="A24" s="6"/>
      <c r="B24" s="32"/>
      <c r="C24" s="32"/>
      <c r="D24" s="32"/>
      <c r="E24" s="32"/>
      <c r="F24" s="30"/>
      <c r="G24" s="30"/>
      <c r="H24" s="30"/>
      <c r="J24" t="s">
        <v>47</v>
      </c>
      <c r="K24" s="33">
        <v>4259</v>
      </c>
      <c r="L24" s="33">
        <v>5659</v>
      </c>
      <c r="M24" s="33">
        <v>5659</v>
      </c>
      <c r="N24" s="33">
        <v>3536</v>
      </c>
      <c r="O24" s="33">
        <v>5851</v>
      </c>
      <c r="P24" s="33">
        <v>6114</v>
      </c>
      <c r="Q24" s="33">
        <v>6389</v>
      </c>
    </row>
    <row r="25" spans="1:17" ht="12.75">
      <c r="A25" s="6"/>
      <c r="B25" s="30"/>
      <c r="C25" s="30"/>
      <c r="D25" s="30"/>
      <c r="E25" s="30"/>
      <c r="F25" s="30"/>
      <c r="G25" s="30"/>
      <c r="H25" s="30"/>
      <c r="J25" t="s">
        <v>46</v>
      </c>
      <c r="K25" s="33">
        <v>2222</v>
      </c>
      <c r="L25" s="33">
        <v>6490</v>
      </c>
      <c r="M25" s="33">
        <v>6490</v>
      </c>
      <c r="N25" s="138">
        <v>352</v>
      </c>
      <c r="O25" s="138">
        <v>3962</v>
      </c>
      <c r="P25" s="138">
        <v>4370</v>
      </c>
      <c r="Q25" s="138">
        <v>4326</v>
      </c>
    </row>
    <row r="26" spans="1:17" ht="12.75">
      <c r="A26" s="15"/>
      <c r="B26" s="30"/>
      <c r="C26" s="30"/>
      <c r="D26" s="32"/>
      <c r="E26" s="30"/>
      <c r="F26" s="30"/>
      <c r="G26" s="30"/>
      <c r="H26" s="30"/>
      <c r="J26" t="s">
        <v>30</v>
      </c>
      <c r="K26" s="33">
        <v>6005</v>
      </c>
      <c r="L26" s="33">
        <v>6000</v>
      </c>
      <c r="M26" s="33">
        <v>6000</v>
      </c>
      <c r="N26" s="33">
        <v>9365</v>
      </c>
      <c r="O26" s="33">
        <v>7000</v>
      </c>
      <c r="P26" s="33">
        <v>7315</v>
      </c>
      <c r="Q26" s="33">
        <v>7644</v>
      </c>
    </row>
    <row r="27" spans="1:17" ht="12.75">
      <c r="A27" s="15"/>
      <c r="B27" s="31"/>
      <c r="C27" s="31"/>
      <c r="D27" s="31"/>
      <c r="E27" s="31"/>
      <c r="F27" s="31"/>
      <c r="G27" s="17"/>
      <c r="H27" s="17"/>
      <c r="J27" t="s">
        <v>31</v>
      </c>
      <c r="K27" s="33">
        <v>355</v>
      </c>
      <c r="L27" s="33">
        <v>226</v>
      </c>
      <c r="M27" s="33">
        <v>226</v>
      </c>
      <c r="N27" s="33">
        <v>458</v>
      </c>
      <c r="O27" s="33">
        <v>276</v>
      </c>
      <c r="P27" s="33">
        <v>289</v>
      </c>
      <c r="Q27" s="33">
        <v>302</v>
      </c>
    </row>
    <row r="28" spans="1:17" ht="12.75">
      <c r="A28" s="6"/>
      <c r="B28" s="31"/>
      <c r="C28" s="31"/>
      <c r="D28" s="31"/>
      <c r="E28" s="31"/>
      <c r="F28" s="31"/>
      <c r="G28" s="17"/>
      <c r="H28" s="17"/>
      <c r="J28" s="21" t="s">
        <v>32</v>
      </c>
      <c r="K28" s="148">
        <f aca="true" t="shared" si="1" ref="K28:Q28">SUM(K19:K27)</f>
        <v>32104</v>
      </c>
      <c r="L28" s="148">
        <f t="shared" si="1"/>
        <v>35970</v>
      </c>
      <c r="M28" s="148">
        <f>SUM(M19:M27)</f>
        <v>35970</v>
      </c>
      <c r="N28" s="148">
        <f t="shared" si="1"/>
        <v>31243</v>
      </c>
      <c r="O28" s="148">
        <f t="shared" si="1"/>
        <v>35364</v>
      </c>
      <c r="P28" s="148">
        <f t="shared" si="1"/>
        <v>36954</v>
      </c>
      <c r="Q28" s="148">
        <f t="shared" si="1"/>
        <v>38620</v>
      </c>
    </row>
    <row r="29" spans="1:8" ht="12.75">
      <c r="A29" s="5"/>
      <c r="B29" s="18"/>
      <c r="C29" s="18"/>
      <c r="D29" s="18"/>
      <c r="E29" s="18"/>
      <c r="F29" s="18"/>
      <c r="G29" s="18"/>
      <c r="H29" s="18"/>
    </row>
    <row r="30" spans="1:8" ht="12.75">
      <c r="A30" s="14" t="s">
        <v>158</v>
      </c>
      <c r="B30" s="147">
        <f aca="true" t="shared" si="2" ref="B30:H30">SUM(B9:B28)</f>
        <v>382898</v>
      </c>
      <c r="C30" s="147">
        <f t="shared" si="2"/>
        <v>579557</v>
      </c>
      <c r="D30" s="147">
        <f t="shared" si="2"/>
        <v>586471</v>
      </c>
      <c r="E30" s="147">
        <f t="shared" si="2"/>
        <v>605787</v>
      </c>
      <c r="F30" s="147">
        <f t="shared" si="2"/>
        <v>652507</v>
      </c>
      <c r="G30" s="147">
        <f t="shared" si="2"/>
        <v>681869</v>
      </c>
      <c r="H30" s="147">
        <f t="shared" si="2"/>
        <v>712554</v>
      </c>
    </row>
    <row r="31" spans="2:8" ht="12.75">
      <c r="B31" s="36"/>
      <c r="C31" s="36"/>
      <c r="D31" s="36"/>
      <c r="E31" s="36"/>
      <c r="F31" s="36"/>
      <c r="G31" s="36"/>
      <c r="H31" s="36"/>
    </row>
    <row r="32" ht="12.75">
      <c r="A32" s="71" t="s">
        <v>87</v>
      </c>
    </row>
    <row r="33" spans="1:8" ht="12.75">
      <c r="A33" t="s">
        <v>189</v>
      </c>
      <c r="F33" s="33"/>
      <c r="G33" s="33"/>
      <c r="H33" s="33"/>
    </row>
    <row r="34" spans="1:8" ht="12.75">
      <c r="A34" t="s">
        <v>190</v>
      </c>
      <c r="E34" s="36"/>
      <c r="F34" s="33"/>
      <c r="G34" s="33"/>
      <c r="H34" s="33"/>
    </row>
    <row r="35" spans="1:8" ht="12.75">
      <c r="A35" t="s">
        <v>191</v>
      </c>
      <c r="F35" s="51"/>
      <c r="G35" s="50"/>
      <c r="H35" s="50"/>
    </row>
    <row r="36" spans="1:17" ht="12.75">
      <c r="A36" t="s">
        <v>192</v>
      </c>
      <c r="F36" s="53"/>
      <c r="G36" s="53"/>
      <c r="H36" s="53"/>
      <c r="J36" s="42"/>
      <c r="K36" s="37"/>
      <c r="L36" s="37"/>
      <c r="M36" s="37"/>
      <c r="N36" s="37"/>
      <c r="O36" s="37"/>
      <c r="P36" s="37"/>
      <c r="Q36" s="37"/>
    </row>
    <row r="37" spans="1:8" ht="12.75">
      <c r="A37" t="s">
        <v>193</v>
      </c>
      <c r="F37" s="51"/>
      <c r="G37" s="51"/>
      <c r="H37" s="51"/>
    </row>
    <row r="38" spans="1:17" ht="12.75">
      <c r="A38" t="s">
        <v>194</v>
      </c>
      <c r="F38" s="50"/>
      <c r="G38" s="50"/>
      <c r="H38" s="50"/>
      <c r="K38" s="50"/>
      <c r="L38" s="50"/>
      <c r="M38" s="50"/>
      <c r="N38" s="50"/>
      <c r="O38" s="50"/>
      <c r="P38" s="50"/>
      <c r="Q38" s="50"/>
    </row>
    <row r="39" spans="1:17" ht="12.75">
      <c r="A39" t="s">
        <v>195</v>
      </c>
      <c r="F39" s="50"/>
      <c r="G39" s="55"/>
      <c r="H39" s="55"/>
      <c r="K39" s="50"/>
      <c r="L39" s="50"/>
      <c r="M39" s="50"/>
      <c r="N39" s="50"/>
      <c r="O39" s="50"/>
      <c r="P39" s="50"/>
      <c r="Q39" s="50"/>
    </row>
    <row r="41" ht="12.75">
      <c r="A41" s="71" t="s">
        <v>83</v>
      </c>
    </row>
    <row r="42" ht="12.75">
      <c r="A42" s="72" t="s">
        <v>117</v>
      </c>
    </row>
    <row r="43" ht="12.75">
      <c r="A43" t="s">
        <v>135</v>
      </c>
    </row>
    <row r="44" ht="12.75">
      <c r="A44" s="72" t="s">
        <v>144</v>
      </c>
    </row>
    <row r="45" ht="12.75">
      <c r="A45" s="72" t="s">
        <v>145</v>
      </c>
    </row>
    <row r="46" ht="12.75">
      <c r="A46" s="72" t="s">
        <v>146</v>
      </c>
    </row>
    <row r="47" ht="12.75">
      <c r="A47" t="s">
        <v>160</v>
      </c>
    </row>
    <row r="48" ht="12.75">
      <c r="A48" t="s">
        <v>161</v>
      </c>
    </row>
    <row r="49" ht="12.75">
      <c r="A49" t="s">
        <v>143</v>
      </c>
    </row>
  </sheetData>
  <printOptions/>
  <pageMargins left="0.75" right="0.75" top="1" bottom="1" header="0.5" footer="0.5"/>
  <pageSetup horizontalDpi="600" verticalDpi="600" orientation="landscape" paperSize="9" scale="68" r:id="rId1"/>
  <colBreaks count="1" manualBreakCount="1">
    <brk id="8" max="48" man="1"/>
  </colBreaks>
</worksheet>
</file>

<file path=xl/worksheets/sheet2.xml><?xml version="1.0" encoding="utf-8"?>
<worksheet xmlns="http://schemas.openxmlformats.org/spreadsheetml/2006/main" xmlns:r="http://schemas.openxmlformats.org/officeDocument/2006/relationships">
  <dimension ref="A1:Q49"/>
  <sheetViews>
    <sheetView workbookViewId="0" topLeftCell="A4">
      <selection activeCell="O22" sqref="O22"/>
    </sheetView>
  </sheetViews>
  <sheetFormatPr defaultColWidth="9.140625" defaultRowHeight="12.75"/>
  <cols>
    <col min="1" max="1" width="49.57421875" style="0" customWidth="1"/>
    <col min="2" max="2" width="18.28125" style="33" bestFit="1" customWidth="1"/>
    <col min="3" max="3" width="20.57421875" style="33" bestFit="1" customWidth="1"/>
    <col min="4" max="5" width="20.28125" style="33" bestFit="1" customWidth="1"/>
    <col min="6" max="6" width="20.421875" style="33" bestFit="1" customWidth="1"/>
    <col min="7" max="8" width="20.421875" style="33" customWidth="1"/>
    <col min="9" max="9" width="2.28125" style="0" customWidth="1"/>
    <col min="10" max="10" width="26.140625" style="0" bestFit="1" customWidth="1"/>
    <col min="11" max="11" width="14.8515625" style="33" bestFit="1" customWidth="1"/>
    <col min="12" max="13" width="15.8515625" style="33" bestFit="1" customWidth="1"/>
    <col min="14" max="14" width="17.28125" style="33" customWidth="1"/>
    <col min="15" max="15" width="15.57421875" style="33" bestFit="1" customWidth="1"/>
    <col min="16" max="16" width="15.140625" style="33" bestFit="1" customWidth="1"/>
    <col min="17" max="17" width="15.8515625" style="33" bestFit="1" customWidth="1"/>
  </cols>
  <sheetData>
    <row r="1" spans="1:8" ht="12.75">
      <c r="A1" s="70"/>
      <c r="B1" s="1" t="s">
        <v>84</v>
      </c>
      <c r="C1" s="22" t="s">
        <v>16</v>
      </c>
      <c r="D1" s="60"/>
      <c r="E1" s="61"/>
      <c r="F1" s="62" t="s">
        <v>148</v>
      </c>
      <c r="G1" s="63"/>
      <c r="H1" s="64"/>
    </row>
    <row r="2" spans="1:8" ht="12.75">
      <c r="A2" s="9" t="s">
        <v>127</v>
      </c>
      <c r="B2" s="65" t="s">
        <v>43</v>
      </c>
      <c r="C2" s="66" t="s">
        <v>174</v>
      </c>
      <c r="D2" s="67"/>
      <c r="E2" s="68"/>
      <c r="F2" s="69" t="s">
        <v>20</v>
      </c>
      <c r="G2" s="9" t="s">
        <v>17</v>
      </c>
      <c r="H2" s="9" t="s">
        <v>18</v>
      </c>
    </row>
    <row r="3" spans="1:8" ht="12.75">
      <c r="A3" s="3"/>
      <c r="B3" s="26"/>
      <c r="C3" s="28"/>
      <c r="D3" s="27"/>
      <c r="E3" s="23"/>
      <c r="F3" s="29" t="s">
        <v>175</v>
      </c>
      <c r="G3" s="29" t="s">
        <v>178</v>
      </c>
      <c r="H3" s="29" t="s">
        <v>181</v>
      </c>
    </row>
    <row r="4" spans="1:8" ht="12.75">
      <c r="A4" s="9" t="s">
        <v>58</v>
      </c>
      <c r="B4" s="12" t="s">
        <v>85</v>
      </c>
      <c r="C4" s="1" t="s">
        <v>86</v>
      </c>
      <c r="D4" s="1" t="s">
        <v>33</v>
      </c>
      <c r="E4" s="10" t="s">
        <v>34</v>
      </c>
      <c r="F4" s="10" t="s">
        <v>19</v>
      </c>
      <c r="G4" s="10" t="s">
        <v>19</v>
      </c>
      <c r="H4" s="10" t="s">
        <v>19</v>
      </c>
    </row>
    <row r="5" spans="1:8" ht="12.75">
      <c r="A5" s="3"/>
      <c r="B5" s="11" t="s">
        <v>0</v>
      </c>
      <c r="C5" s="9" t="s">
        <v>0</v>
      </c>
      <c r="D5" s="9" t="s">
        <v>0</v>
      </c>
      <c r="E5" s="9" t="s">
        <v>0</v>
      </c>
      <c r="F5" s="9" t="s">
        <v>0</v>
      </c>
      <c r="G5" s="9" t="s">
        <v>0</v>
      </c>
      <c r="H5" s="9" t="s">
        <v>0</v>
      </c>
    </row>
    <row r="6" spans="1:10" ht="12.75">
      <c r="A6" s="4"/>
      <c r="B6" s="25" t="s">
        <v>35</v>
      </c>
      <c r="C6" s="2" t="s">
        <v>36</v>
      </c>
      <c r="D6" s="2" t="s">
        <v>37</v>
      </c>
      <c r="E6" s="2" t="s">
        <v>38</v>
      </c>
      <c r="F6" s="2" t="s">
        <v>39</v>
      </c>
      <c r="G6" s="24" t="s">
        <v>40</v>
      </c>
      <c r="H6" s="24" t="s">
        <v>41</v>
      </c>
      <c r="J6" s="41" t="s">
        <v>61</v>
      </c>
    </row>
    <row r="7" spans="1:17" ht="12.75">
      <c r="A7" s="3"/>
      <c r="B7" s="39"/>
      <c r="C7" s="39"/>
      <c r="D7" s="39"/>
      <c r="E7" s="39"/>
      <c r="F7" s="39"/>
      <c r="G7" s="39"/>
      <c r="H7" s="39"/>
      <c r="K7" s="34" t="s">
        <v>182</v>
      </c>
      <c r="L7" s="35" t="s">
        <v>180</v>
      </c>
      <c r="M7" s="35" t="s">
        <v>183</v>
      </c>
      <c r="N7" s="34" t="s">
        <v>184</v>
      </c>
      <c r="O7" s="34" t="s">
        <v>185</v>
      </c>
      <c r="P7" s="34" t="s">
        <v>179</v>
      </c>
      <c r="Q7" s="34" t="s">
        <v>187</v>
      </c>
    </row>
    <row r="8" spans="1:17" ht="12.75">
      <c r="A8" s="20" t="s">
        <v>4</v>
      </c>
      <c r="B8" s="33">
        <v>23080</v>
      </c>
      <c r="C8" s="40">
        <v>19805</v>
      </c>
      <c r="D8" s="40">
        <v>19805</v>
      </c>
      <c r="E8" s="156">
        <v>22025</v>
      </c>
      <c r="F8" s="40">
        <v>22918</v>
      </c>
      <c r="G8" s="40">
        <v>23949</v>
      </c>
      <c r="H8" s="40">
        <v>25027</v>
      </c>
      <c r="J8" t="s">
        <v>15</v>
      </c>
      <c r="K8" s="33">
        <v>137692</v>
      </c>
      <c r="L8" s="33">
        <v>180481</v>
      </c>
      <c r="M8" s="155">
        <v>176955</v>
      </c>
      <c r="N8" s="33" t="s">
        <v>197</v>
      </c>
      <c r="O8" s="33">
        <v>232828</v>
      </c>
      <c r="P8" s="33">
        <v>243305</v>
      </c>
      <c r="Q8" s="33">
        <v>254254</v>
      </c>
    </row>
    <row r="9" spans="1:17" ht="12.75">
      <c r="A9" s="8" t="s">
        <v>5</v>
      </c>
      <c r="B9" s="40">
        <v>62165</v>
      </c>
      <c r="C9" s="156">
        <v>68098</v>
      </c>
      <c r="D9" s="156">
        <v>68098</v>
      </c>
      <c r="E9" s="156">
        <v>62506</v>
      </c>
      <c r="F9" s="40">
        <v>80239</v>
      </c>
      <c r="G9" s="40">
        <v>83849</v>
      </c>
      <c r="H9" s="40">
        <v>87623</v>
      </c>
      <c r="J9" t="s">
        <v>13</v>
      </c>
      <c r="K9" s="33">
        <v>27565</v>
      </c>
      <c r="L9" s="33">
        <v>60330</v>
      </c>
      <c r="M9" s="33">
        <v>60330</v>
      </c>
      <c r="N9" s="33">
        <v>63525</v>
      </c>
      <c r="O9" s="33">
        <v>67879</v>
      </c>
      <c r="P9" s="33">
        <v>70934</v>
      </c>
      <c r="Q9" s="33">
        <v>74126</v>
      </c>
    </row>
    <row r="10" spans="1:17" ht="12.75">
      <c r="A10" s="20" t="s">
        <v>14</v>
      </c>
      <c r="B10" s="40">
        <v>9905</v>
      </c>
      <c r="C10" s="156">
        <v>19187</v>
      </c>
      <c r="D10" s="156">
        <v>20487</v>
      </c>
      <c r="E10" s="156">
        <v>23529</v>
      </c>
      <c r="F10" s="40">
        <v>15524</v>
      </c>
      <c r="G10" s="40">
        <v>16223</v>
      </c>
      <c r="H10" s="40">
        <v>16953</v>
      </c>
      <c r="J10" t="s">
        <v>7</v>
      </c>
      <c r="K10" s="33">
        <v>2601</v>
      </c>
      <c r="L10" s="33">
        <v>3009</v>
      </c>
      <c r="M10" s="33">
        <v>3009</v>
      </c>
      <c r="N10" s="33">
        <v>2879</v>
      </c>
      <c r="O10" s="33">
        <v>3293</v>
      </c>
      <c r="P10" s="33">
        <v>3441</v>
      </c>
      <c r="Q10" s="33">
        <v>3596</v>
      </c>
    </row>
    <row r="11" spans="1:17" ht="12.75">
      <c r="A11" s="20" t="s">
        <v>6</v>
      </c>
      <c r="B11" s="40">
        <v>3528</v>
      </c>
      <c r="C11" s="156">
        <v>3530</v>
      </c>
      <c r="D11" s="156">
        <v>3530</v>
      </c>
      <c r="E11" s="156">
        <v>3720</v>
      </c>
      <c r="F11" s="40">
        <v>4079</v>
      </c>
      <c r="G11" s="40">
        <v>4262</v>
      </c>
      <c r="H11" s="40">
        <v>4454</v>
      </c>
      <c r="J11" t="s">
        <v>5</v>
      </c>
      <c r="K11" s="33">
        <v>62165</v>
      </c>
      <c r="L11" s="33">
        <v>68098</v>
      </c>
      <c r="M11" s="33">
        <v>68098</v>
      </c>
      <c r="N11" s="33">
        <v>62506</v>
      </c>
      <c r="O11" s="33">
        <v>80239</v>
      </c>
      <c r="P11" s="33">
        <v>83849</v>
      </c>
      <c r="Q11" s="33">
        <v>87623</v>
      </c>
    </row>
    <row r="12" spans="1:17" ht="12.75">
      <c r="A12" s="20" t="s">
        <v>7</v>
      </c>
      <c r="B12" s="40">
        <v>2601</v>
      </c>
      <c r="C12" s="156">
        <v>3009</v>
      </c>
      <c r="D12" s="156">
        <v>3009</v>
      </c>
      <c r="E12" s="156">
        <v>2879</v>
      </c>
      <c r="F12" s="40">
        <v>3293</v>
      </c>
      <c r="G12" s="40">
        <v>3441</v>
      </c>
      <c r="H12" s="40">
        <v>3596</v>
      </c>
      <c r="J12" t="s">
        <v>8</v>
      </c>
      <c r="K12" s="33">
        <v>11609</v>
      </c>
      <c r="L12" s="33">
        <v>12614</v>
      </c>
      <c r="M12" s="33">
        <v>12614</v>
      </c>
      <c r="N12" s="33">
        <v>13478</v>
      </c>
      <c r="O12" s="33">
        <v>13256</v>
      </c>
      <c r="P12" s="33">
        <v>13852</v>
      </c>
      <c r="Q12" s="33">
        <v>14475</v>
      </c>
    </row>
    <row r="13" spans="1:17" ht="12.75">
      <c r="A13" s="20" t="s">
        <v>3</v>
      </c>
      <c r="B13" s="40">
        <v>6116</v>
      </c>
      <c r="C13" s="156">
        <v>9191</v>
      </c>
      <c r="D13" s="156">
        <v>9191</v>
      </c>
      <c r="E13" s="156">
        <v>6133</v>
      </c>
      <c r="F13" s="40">
        <v>7632</v>
      </c>
      <c r="G13" s="40">
        <v>7976</v>
      </c>
      <c r="H13" s="40">
        <v>8335</v>
      </c>
      <c r="J13" t="s">
        <v>2</v>
      </c>
      <c r="K13" s="33">
        <v>0</v>
      </c>
      <c r="L13" s="33">
        <v>0</v>
      </c>
      <c r="M13" s="33">
        <v>0</v>
      </c>
      <c r="N13" s="33">
        <v>0</v>
      </c>
      <c r="O13" s="33">
        <v>1</v>
      </c>
      <c r="P13" s="33">
        <v>2</v>
      </c>
      <c r="Q13" s="33">
        <v>3</v>
      </c>
    </row>
    <row r="14" spans="1:17" ht="12.75">
      <c r="A14" s="8" t="s">
        <v>8</v>
      </c>
      <c r="B14" s="40">
        <v>11609</v>
      </c>
      <c r="C14" s="156">
        <v>12614</v>
      </c>
      <c r="D14" s="156">
        <v>12614</v>
      </c>
      <c r="E14" s="156">
        <v>13478</v>
      </c>
      <c r="F14" s="40">
        <v>13256</v>
      </c>
      <c r="G14" s="40">
        <v>13852</v>
      </c>
      <c r="H14" s="40">
        <v>14475</v>
      </c>
      <c r="J14" t="s">
        <v>6</v>
      </c>
      <c r="K14" s="33">
        <v>3528</v>
      </c>
      <c r="L14" s="33">
        <v>3530</v>
      </c>
      <c r="M14" s="33">
        <v>3530</v>
      </c>
      <c r="N14" s="33">
        <v>3720</v>
      </c>
      <c r="O14" s="33">
        <v>4079</v>
      </c>
      <c r="P14" s="33">
        <v>4262</v>
      </c>
      <c r="Q14" s="33">
        <v>4454</v>
      </c>
    </row>
    <row r="15" spans="1:17" ht="12.75">
      <c r="A15" s="8" t="s">
        <v>59</v>
      </c>
      <c r="B15" s="40">
        <v>10210</v>
      </c>
      <c r="C15" s="156">
        <v>13124</v>
      </c>
      <c r="D15" s="156">
        <v>14624</v>
      </c>
      <c r="E15" s="156">
        <v>11170</v>
      </c>
      <c r="F15" s="40">
        <v>13674</v>
      </c>
      <c r="G15" s="40">
        <v>14290</v>
      </c>
      <c r="H15" s="40">
        <v>14933</v>
      </c>
      <c r="J15" t="s">
        <v>4</v>
      </c>
      <c r="K15" s="33">
        <v>23080</v>
      </c>
      <c r="L15" s="33">
        <v>19805</v>
      </c>
      <c r="M15" s="33">
        <v>19805</v>
      </c>
      <c r="N15" s="33">
        <v>22025</v>
      </c>
      <c r="O15" s="33">
        <v>22918</v>
      </c>
      <c r="P15" s="33">
        <v>23949</v>
      </c>
      <c r="Q15" s="33">
        <v>25027</v>
      </c>
    </row>
    <row r="16" spans="1:17" ht="12.75">
      <c r="A16" s="20" t="s">
        <v>9</v>
      </c>
      <c r="B16" s="40">
        <v>3432</v>
      </c>
      <c r="C16" s="156">
        <v>0</v>
      </c>
      <c r="D16" s="156">
        <v>0</v>
      </c>
      <c r="E16" s="156"/>
      <c r="F16" s="40"/>
      <c r="G16" s="40"/>
      <c r="H16" s="40"/>
      <c r="J16" t="s">
        <v>59</v>
      </c>
      <c r="K16" s="33">
        <v>10210</v>
      </c>
      <c r="L16" s="33">
        <v>13124</v>
      </c>
      <c r="M16" s="33">
        <v>14624</v>
      </c>
      <c r="N16" s="33">
        <v>11170</v>
      </c>
      <c r="O16" s="33">
        <v>13674</v>
      </c>
      <c r="P16" s="33">
        <v>14290</v>
      </c>
      <c r="Q16" s="33">
        <v>14933</v>
      </c>
    </row>
    <row r="17" spans="1:17" ht="12.75">
      <c r="A17" s="20" t="s">
        <v>10</v>
      </c>
      <c r="B17" s="40">
        <v>26850</v>
      </c>
      <c r="C17" s="156">
        <v>9041</v>
      </c>
      <c r="D17" s="156">
        <v>9041</v>
      </c>
      <c r="E17" s="156">
        <v>8245</v>
      </c>
      <c r="F17" s="40">
        <v>11005</v>
      </c>
      <c r="G17" s="40">
        <v>11501</v>
      </c>
      <c r="H17" s="40">
        <v>12018</v>
      </c>
      <c r="J17" t="s">
        <v>3</v>
      </c>
      <c r="K17" s="33">
        <v>6116</v>
      </c>
      <c r="L17" s="33">
        <v>9191</v>
      </c>
      <c r="M17" s="33">
        <v>9191</v>
      </c>
      <c r="N17" s="33">
        <v>6133</v>
      </c>
      <c r="O17" s="33">
        <v>7632</v>
      </c>
      <c r="P17" s="33">
        <v>7976</v>
      </c>
      <c r="Q17" s="33">
        <v>8335</v>
      </c>
    </row>
    <row r="18" spans="1:17" ht="12.75">
      <c r="A18" s="20" t="s">
        <v>11</v>
      </c>
      <c r="B18" s="40">
        <v>7637</v>
      </c>
      <c r="C18" s="156">
        <v>30355</v>
      </c>
      <c r="D18" s="156">
        <v>30355</v>
      </c>
      <c r="E18" s="156">
        <v>30764</v>
      </c>
      <c r="F18" s="40">
        <v>35858</v>
      </c>
      <c r="G18" s="40">
        <v>37472</v>
      </c>
      <c r="H18" s="40">
        <v>39158</v>
      </c>
      <c r="J18" s="42" t="s">
        <v>32</v>
      </c>
      <c r="K18" s="152">
        <f>SUM(K8:K17)</f>
        <v>284566</v>
      </c>
      <c r="L18" s="37">
        <f aca="true" t="shared" si="0" ref="L18:Q18">SUM(L8:L17)</f>
        <v>370182</v>
      </c>
      <c r="M18" s="37">
        <f t="shared" si="0"/>
        <v>368156</v>
      </c>
      <c r="N18" s="37">
        <f t="shared" si="0"/>
        <v>185436</v>
      </c>
      <c r="O18" s="37">
        <f t="shared" si="0"/>
        <v>445799</v>
      </c>
      <c r="P18" s="37">
        <f t="shared" si="0"/>
        <v>465860</v>
      </c>
      <c r="Q18" s="37">
        <f t="shared" si="0"/>
        <v>486826</v>
      </c>
    </row>
    <row r="19" spans="1:8" ht="12.75">
      <c r="A19" s="20" t="s">
        <v>12</v>
      </c>
      <c r="B19" s="40">
        <v>36427</v>
      </c>
      <c r="C19" s="156">
        <v>66970</v>
      </c>
      <c r="D19" s="156">
        <v>67696</v>
      </c>
      <c r="E19" s="156">
        <v>77117</v>
      </c>
      <c r="F19" s="40">
        <v>75319</v>
      </c>
      <c r="G19" s="40">
        <v>78708</v>
      </c>
      <c r="H19" s="40">
        <v>82250</v>
      </c>
    </row>
    <row r="20" spans="1:8" ht="12.75">
      <c r="A20" s="20" t="s">
        <v>13</v>
      </c>
      <c r="B20" s="40">
        <v>27565</v>
      </c>
      <c r="C20" s="156">
        <v>60330</v>
      </c>
      <c r="D20" s="156">
        <v>60330</v>
      </c>
      <c r="E20" s="156">
        <v>63525</v>
      </c>
      <c r="F20" s="40">
        <v>67879</v>
      </c>
      <c r="G20" s="40">
        <v>70934</v>
      </c>
      <c r="H20" s="40">
        <v>74126</v>
      </c>
    </row>
    <row r="21" spans="1:8" ht="12.75">
      <c r="A21" s="20" t="s">
        <v>15</v>
      </c>
      <c r="B21" s="40">
        <v>137692</v>
      </c>
      <c r="C21" s="156">
        <v>180481</v>
      </c>
      <c r="D21" s="156">
        <v>176955</v>
      </c>
      <c r="E21" s="156">
        <v>196285</v>
      </c>
      <c r="F21" s="40">
        <v>232828</v>
      </c>
      <c r="G21" s="40">
        <v>243305</v>
      </c>
      <c r="H21" s="40">
        <v>254254</v>
      </c>
    </row>
    <row r="22" spans="1:8" ht="12.75">
      <c r="A22" s="20"/>
      <c r="B22" s="40"/>
      <c r="C22" s="40"/>
      <c r="D22" s="40"/>
      <c r="E22" s="40"/>
      <c r="F22" s="40"/>
      <c r="G22" s="40"/>
      <c r="H22" s="40"/>
    </row>
    <row r="23" spans="1:10" ht="12.75">
      <c r="A23" s="5"/>
      <c r="B23" s="38"/>
      <c r="C23" s="38"/>
      <c r="D23" s="38"/>
      <c r="E23" s="38"/>
      <c r="F23" s="38"/>
      <c r="G23" s="38"/>
      <c r="H23" s="38"/>
      <c r="J23" s="21" t="s">
        <v>62</v>
      </c>
    </row>
    <row r="24" spans="1:17" ht="12.75">
      <c r="A24" s="13" t="s">
        <v>58</v>
      </c>
      <c r="B24" s="150">
        <f aca="true" t="shared" si="1" ref="B24:H24">SUM(B8:B23)</f>
        <v>368817</v>
      </c>
      <c r="C24" s="150">
        <f t="shared" si="1"/>
        <v>495735</v>
      </c>
      <c r="D24" s="150">
        <f t="shared" si="1"/>
        <v>495735</v>
      </c>
      <c r="E24" s="150">
        <f t="shared" si="1"/>
        <v>521376</v>
      </c>
      <c r="F24" s="150">
        <f t="shared" si="1"/>
        <v>583504</v>
      </c>
      <c r="G24" s="150">
        <f t="shared" si="1"/>
        <v>609762</v>
      </c>
      <c r="H24" s="150">
        <f t="shared" si="1"/>
        <v>637202</v>
      </c>
      <c r="K24" s="34" t="s">
        <v>182</v>
      </c>
      <c r="L24" s="35" t="s">
        <v>180</v>
      </c>
      <c r="M24" s="35" t="s">
        <v>183</v>
      </c>
      <c r="N24" s="34" t="s">
        <v>184</v>
      </c>
      <c r="O24" s="34" t="s">
        <v>185</v>
      </c>
      <c r="P24" s="34" t="s">
        <v>179</v>
      </c>
      <c r="Q24" s="34" t="s">
        <v>187</v>
      </c>
    </row>
    <row r="25" spans="10:17" ht="12.75">
      <c r="J25" t="s">
        <v>10</v>
      </c>
      <c r="K25" s="33">
        <v>7637</v>
      </c>
      <c r="L25" s="33">
        <v>9041</v>
      </c>
      <c r="M25" s="33">
        <v>9041</v>
      </c>
      <c r="N25" s="33">
        <v>8245</v>
      </c>
      <c r="O25" s="33">
        <v>11005</v>
      </c>
      <c r="P25" s="33">
        <v>11501</v>
      </c>
      <c r="Q25" s="33">
        <v>12018</v>
      </c>
    </row>
    <row r="27" ht="12.75">
      <c r="A27" s="71" t="s">
        <v>87</v>
      </c>
    </row>
    <row r="28" ht="12.75">
      <c r="A28" t="s">
        <v>189</v>
      </c>
    </row>
    <row r="29" spans="1:17" ht="12.75">
      <c r="A29" t="s">
        <v>190</v>
      </c>
      <c r="B29" s="50"/>
      <c r="C29" s="51"/>
      <c r="D29" s="51"/>
      <c r="E29" s="51"/>
      <c r="F29" s="51"/>
      <c r="G29" s="50"/>
      <c r="H29" s="50"/>
      <c r="J29" t="s">
        <v>14</v>
      </c>
      <c r="K29" s="33">
        <v>9905</v>
      </c>
      <c r="L29" s="33">
        <v>19187</v>
      </c>
      <c r="M29" s="33">
        <v>20487</v>
      </c>
      <c r="N29" s="33">
        <v>23529</v>
      </c>
      <c r="O29" s="33">
        <v>15524</v>
      </c>
      <c r="P29" s="33">
        <v>16223</v>
      </c>
      <c r="Q29" s="33">
        <v>16953</v>
      </c>
    </row>
    <row r="30" spans="1:17" ht="12.75">
      <c r="A30" t="s">
        <v>191</v>
      </c>
      <c r="B30" s="53"/>
      <c r="C30" s="54"/>
      <c r="D30" s="51"/>
      <c r="E30" s="51"/>
      <c r="F30" s="53"/>
      <c r="G30" s="53"/>
      <c r="H30" s="53"/>
      <c r="J30" s="42" t="s">
        <v>32</v>
      </c>
      <c r="K30" s="37">
        <f>SUM(K25:K29)</f>
        <v>17542</v>
      </c>
      <c r="L30" s="37">
        <f aca="true" t="shared" si="2" ref="L30:Q30">SUM(L25:L29)</f>
        <v>28228</v>
      </c>
      <c r="M30" s="37">
        <f t="shared" si="2"/>
        <v>29528</v>
      </c>
      <c r="N30" s="37">
        <f t="shared" si="2"/>
        <v>31774</v>
      </c>
      <c r="O30" s="37">
        <f t="shared" si="2"/>
        <v>26529</v>
      </c>
      <c r="P30" s="37">
        <f t="shared" si="2"/>
        <v>27724</v>
      </c>
      <c r="Q30" s="37">
        <f t="shared" si="2"/>
        <v>28971</v>
      </c>
    </row>
    <row r="31" spans="1:8" ht="12.75">
      <c r="A31" t="s">
        <v>192</v>
      </c>
      <c r="B31" s="51"/>
      <c r="C31" s="50"/>
      <c r="D31" s="50"/>
      <c r="E31" s="51"/>
      <c r="F31" s="51"/>
      <c r="G31" s="51"/>
      <c r="H31" s="51"/>
    </row>
    <row r="32" spans="1:8" ht="12.75">
      <c r="A32" t="s">
        <v>193</v>
      </c>
      <c r="B32" s="50"/>
      <c r="C32" s="50"/>
      <c r="D32" s="50"/>
      <c r="E32" s="50"/>
      <c r="F32" s="50"/>
      <c r="G32" s="50"/>
      <c r="H32" s="50"/>
    </row>
    <row r="33" spans="1:8" ht="12.75">
      <c r="A33" t="s">
        <v>194</v>
      </c>
      <c r="B33" s="55"/>
      <c r="C33" s="50"/>
      <c r="D33" s="50"/>
      <c r="E33" s="50"/>
      <c r="F33" s="50"/>
      <c r="G33" s="55"/>
      <c r="H33" s="55"/>
    </row>
    <row r="34" spans="1:8" ht="15.75" customHeight="1">
      <c r="A34" t="s">
        <v>195</v>
      </c>
      <c r="B34" s="56"/>
      <c r="C34" s="56"/>
      <c r="D34" s="56"/>
      <c r="E34" s="56"/>
      <c r="F34" s="56"/>
      <c r="G34" s="56"/>
      <c r="H34" s="56"/>
    </row>
    <row r="35" spans="1:8" ht="15.75" customHeight="1">
      <c r="A35" s="57">
        <v>0</v>
      </c>
      <c r="B35" s="58"/>
      <c r="C35" s="47"/>
      <c r="D35" s="47"/>
      <c r="E35" s="47"/>
      <c r="F35" s="47"/>
      <c r="G35" s="47"/>
      <c r="H35" s="47"/>
    </row>
    <row r="36" spans="1:17" ht="15.75" customHeight="1">
      <c r="A36" s="71" t="s">
        <v>83</v>
      </c>
      <c r="J36" t="s">
        <v>11</v>
      </c>
      <c r="K36" s="33">
        <v>26850</v>
      </c>
      <c r="L36" s="33">
        <v>30355</v>
      </c>
      <c r="M36" s="33">
        <v>30355</v>
      </c>
      <c r="N36" s="33">
        <v>30764</v>
      </c>
      <c r="O36" s="33">
        <v>35858</v>
      </c>
      <c r="P36" s="33">
        <v>37472</v>
      </c>
      <c r="Q36" s="33">
        <v>39158</v>
      </c>
    </row>
    <row r="37" ht="15.75" customHeight="1">
      <c r="A37" s="72" t="s">
        <v>117</v>
      </c>
    </row>
    <row r="38" spans="1:17" ht="15.75" customHeight="1">
      <c r="A38" t="s">
        <v>147</v>
      </c>
      <c r="J38" t="s">
        <v>12</v>
      </c>
      <c r="K38" s="33">
        <v>36427</v>
      </c>
      <c r="L38" s="33">
        <v>66970</v>
      </c>
      <c r="M38" s="33">
        <v>67696</v>
      </c>
      <c r="N38" s="33">
        <v>77117</v>
      </c>
      <c r="O38" s="33">
        <v>75319</v>
      </c>
      <c r="P38" s="33">
        <v>78708</v>
      </c>
      <c r="Q38" s="33">
        <v>82250</v>
      </c>
    </row>
    <row r="39" spans="1:11" ht="15.75" customHeight="1">
      <c r="A39" s="72" t="s">
        <v>118</v>
      </c>
      <c r="J39" t="s">
        <v>9</v>
      </c>
      <c r="K39" s="33">
        <v>3432</v>
      </c>
    </row>
    <row r="40" spans="1:8" ht="12.75">
      <c r="A40" t="s">
        <v>162</v>
      </c>
      <c r="B40" s="47"/>
      <c r="C40" s="47"/>
      <c r="D40" s="47"/>
      <c r="E40" s="47"/>
      <c r="F40" s="47"/>
      <c r="G40" s="47"/>
      <c r="H40" s="47"/>
    </row>
    <row r="41" spans="1:17" ht="12.75">
      <c r="A41" t="s">
        <v>163</v>
      </c>
      <c r="B41" s="47"/>
      <c r="C41" s="47"/>
      <c r="D41" s="47"/>
      <c r="E41" s="47"/>
      <c r="F41" s="47"/>
      <c r="G41" s="47"/>
      <c r="H41" s="47"/>
      <c r="K41" s="151">
        <f>K18+K30+K36+K38+K39</f>
        <v>368817</v>
      </c>
      <c r="L41" s="151">
        <f aca="true" t="shared" si="3" ref="L41:Q41">L18+L30+L36+L38</f>
        <v>495735</v>
      </c>
      <c r="M41" s="151">
        <f t="shared" si="3"/>
        <v>495735</v>
      </c>
      <c r="N41" s="151">
        <f t="shared" si="3"/>
        <v>325091</v>
      </c>
      <c r="O41" s="151">
        <f t="shared" si="3"/>
        <v>583505</v>
      </c>
      <c r="P41" s="151">
        <f t="shared" si="3"/>
        <v>609764</v>
      </c>
      <c r="Q41" s="151">
        <f t="shared" si="3"/>
        <v>637205</v>
      </c>
    </row>
    <row r="42" spans="1:8" ht="12.75">
      <c r="A42" t="s">
        <v>136</v>
      </c>
      <c r="B42" s="47"/>
      <c r="C42" s="47"/>
      <c r="D42" s="47"/>
      <c r="E42" s="47"/>
      <c r="F42" s="47"/>
      <c r="G42" s="47"/>
      <c r="H42" s="47"/>
    </row>
    <row r="43" spans="2:8" ht="12.75">
      <c r="B43" s="47"/>
      <c r="C43" s="47"/>
      <c r="D43" s="47"/>
      <c r="E43" s="47"/>
      <c r="F43" s="47"/>
      <c r="G43" s="47"/>
      <c r="H43" s="47"/>
    </row>
    <row r="44" spans="1:8" ht="12.75">
      <c r="A44" s="57"/>
      <c r="B44" s="47"/>
      <c r="C44" s="47"/>
      <c r="D44" s="47"/>
      <c r="E44" s="47"/>
      <c r="F44" s="47"/>
      <c r="G44" s="47"/>
      <c r="H44" s="47"/>
    </row>
    <row r="45" spans="1:8" ht="12.75">
      <c r="A45" s="57"/>
      <c r="B45" s="47"/>
      <c r="C45" s="47"/>
      <c r="D45" s="47"/>
      <c r="E45" s="47"/>
      <c r="F45" s="47"/>
      <c r="G45" s="47"/>
      <c r="H45" s="47"/>
    </row>
    <row r="46" spans="1:8" ht="12.75">
      <c r="A46" s="57"/>
      <c r="B46" s="47"/>
      <c r="C46" s="47"/>
      <c r="D46" s="47"/>
      <c r="E46" s="47"/>
      <c r="F46" s="47"/>
      <c r="G46" s="47"/>
      <c r="H46" s="47"/>
    </row>
    <row r="47" spans="1:8" ht="12.75">
      <c r="A47" s="57"/>
      <c r="B47" s="47"/>
      <c r="C47" s="47"/>
      <c r="D47" s="47"/>
      <c r="E47" s="47"/>
      <c r="F47" s="47"/>
      <c r="G47" s="47"/>
      <c r="H47" s="47"/>
    </row>
    <row r="48" spans="1:8" ht="12.75">
      <c r="A48" s="7"/>
      <c r="B48" s="59"/>
      <c r="C48" s="59"/>
      <c r="D48" s="59"/>
      <c r="E48" s="59"/>
      <c r="F48" s="59"/>
      <c r="G48" s="59"/>
      <c r="H48" s="59"/>
    </row>
    <row r="49" spans="1:8" ht="12.75">
      <c r="A49" s="52"/>
      <c r="B49" s="56"/>
      <c r="C49" s="56"/>
      <c r="D49" s="56"/>
      <c r="E49" s="56"/>
      <c r="F49" s="56"/>
      <c r="G49" s="56"/>
      <c r="H49" s="56"/>
    </row>
  </sheetData>
  <printOptions/>
  <pageMargins left="0.75" right="0.75" top="1" bottom="1" header="0.5" footer="0.5"/>
  <pageSetup horizontalDpi="600" verticalDpi="600" orientation="landscape" paperSize="9" scale="70" r:id="rId1"/>
  <colBreaks count="1" manualBreakCount="1">
    <brk id="8" max="42" man="1"/>
  </colBreaks>
</worksheet>
</file>

<file path=xl/worksheets/sheet3.xml><?xml version="1.0" encoding="utf-8"?>
<worksheet xmlns="http://schemas.openxmlformats.org/spreadsheetml/2006/main" xmlns:r="http://schemas.openxmlformats.org/officeDocument/2006/relationships">
  <dimension ref="A1:Q42"/>
  <sheetViews>
    <sheetView workbookViewId="0" topLeftCell="B1">
      <selection activeCell="O22" sqref="O22"/>
    </sheetView>
  </sheetViews>
  <sheetFormatPr defaultColWidth="9.140625" defaultRowHeight="12.75"/>
  <cols>
    <col min="1" max="1" width="25.8515625" style="0" customWidth="1"/>
    <col min="2" max="2" width="18.28125" style="33" customWidth="1"/>
    <col min="3" max="3" width="16.28125" style="33" customWidth="1"/>
    <col min="4" max="4" width="20.28125" style="33" bestFit="1" customWidth="1"/>
    <col min="5" max="5" width="16.7109375" style="33" customWidth="1"/>
    <col min="6" max="6" width="20.421875" style="33" bestFit="1" customWidth="1"/>
    <col min="7" max="7" width="16.7109375" style="33" customWidth="1"/>
    <col min="8" max="8" width="20.421875" style="33" customWidth="1"/>
    <col min="9" max="9" width="2.00390625" style="0" customWidth="1"/>
    <col min="10" max="10" width="26.140625" style="0" bestFit="1" customWidth="1"/>
    <col min="11" max="11" width="14.8515625" style="33" bestFit="1" customWidth="1"/>
    <col min="12" max="13" width="14.140625" style="33" bestFit="1" customWidth="1"/>
    <col min="14" max="14" width="14.00390625" style="33" bestFit="1" customWidth="1"/>
    <col min="15" max="15" width="14.140625" style="33" bestFit="1" customWidth="1"/>
    <col min="16" max="16" width="14.00390625" style="33" bestFit="1" customWidth="1"/>
    <col min="17" max="17" width="14.140625" style="33" bestFit="1" customWidth="1"/>
  </cols>
  <sheetData>
    <row r="1" spans="1:8" ht="12.75">
      <c r="A1" s="70"/>
      <c r="B1" s="1" t="s">
        <v>84</v>
      </c>
      <c r="C1" s="22" t="s">
        <v>16</v>
      </c>
      <c r="D1" s="60"/>
      <c r="E1" s="61"/>
      <c r="F1" s="62" t="s">
        <v>148</v>
      </c>
      <c r="G1" s="63"/>
      <c r="H1" s="64"/>
    </row>
    <row r="2" spans="1:8" ht="12.75">
      <c r="A2" s="9" t="s">
        <v>128</v>
      </c>
      <c r="B2" s="65" t="s">
        <v>43</v>
      </c>
      <c r="C2" s="66" t="s">
        <v>174</v>
      </c>
      <c r="D2" s="67"/>
      <c r="E2" s="68"/>
      <c r="F2" s="69" t="s">
        <v>20</v>
      </c>
      <c r="G2" s="9" t="s">
        <v>17</v>
      </c>
      <c r="H2" s="9" t="s">
        <v>18</v>
      </c>
    </row>
    <row r="3" spans="1:17" ht="12.75">
      <c r="A3" s="3"/>
      <c r="B3" s="26"/>
      <c r="C3" s="28"/>
      <c r="D3" s="27"/>
      <c r="E3" s="23"/>
      <c r="F3" s="29" t="s">
        <v>175</v>
      </c>
      <c r="G3" s="29" t="s">
        <v>178</v>
      </c>
      <c r="H3" s="29" t="s">
        <v>181</v>
      </c>
      <c r="J3" s="42"/>
      <c r="K3" s="37"/>
      <c r="L3" s="37"/>
      <c r="M3" s="37"/>
      <c r="N3" s="37"/>
      <c r="O3" s="37"/>
      <c r="P3" s="37"/>
      <c r="Q3" s="37"/>
    </row>
    <row r="4" spans="1:8" ht="12.75">
      <c r="A4" s="9" t="s">
        <v>60</v>
      </c>
      <c r="B4" s="12" t="s">
        <v>85</v>
      </c>
      <c r="C4" s="1" t="s">
        <v>86</v>
      </c>
      <c r="D4" s="1" t="s">
        <v>33</v>
      </c>
      <c r="E4" s="10" t="s">
        <v>34</v>
      </c>
      <c r="F4" s="10" t="s">
        <v>19</v>
      </c>
      <c r="G4" s="10" t="s">
        <v>19</v>
      </c>
      <c r="H4" s="10" t="s">
        <v>19</v>
      </c>
    </row>
    <row r="5" spans="1:8" ht="12.75">
      <c r="A5" s="3"/>
      <c r="B5" s="11" t="s">
        <v>0</v>
      </c>
      <c r="C5" s="9" t="s">
        <v>0</v>
      </c>
      <c r="D5" s="9" t="s">
        <v>0</v>
      </c>
      <c r="E5" s="9" t="s">
        <v>0</v>
      </c>
      <c r="F5" s="9" t="s">
        <v>0</v>
      </c>
      <c r="G5" s="9" t="s">
        <v>0</v>
      </c>
      <c r="H5" s="9" t="s">
        <v>0</v>
      </c>
    </row>
    <row r="6" spans="1:10" ht="12.75">
      <c r="A6" s="4"/>
      <c r="B6" s="25" t="s">
        <v>35</v>
      </c>
      <c r="C6" s="2" t="s">
        <v>36</v>
      </c>
      <c r="D6" s="2" t="s">
        <v>37</v>
      </c>
      <c r="E6" s="2" t="s">
        <v>38</v>
      </c>
      <c r="F6" s="2" t="s">
        <v>39</v>
      </c>
      <c r="G6" s="24" t="s">
        <v>40</v>
      </c>
      <c r="H6" s="24" t="s">
        <v>41</v>
      </c>
      <c r="J6" s="43" t="s">
        <v>64</v>
      </c>
    </row>
    <row r="7" spans="1:17" ht="12.75">
      <c r="A7" s="3"/>
      <c r="B7" s="39"/>
      <c r="C7" s="39"/>
      <c r="D7" s="39"/>
      <c r="E7" s="39"/>
      <c r="F7" s="39"/>
      <c r="G7" s="39"/>
      <c r="H7" s="39"/>
      <c r="K7" s="34" t="s">
        <v>182</v>
      </c>
      <c r="L7" s="35" t="s">
        <v>180</v>
      </c>
      <c r="M7" s="35" t="s">
        <v>183</v>
      </c>
      <c r="N7" s="34" t="s">
        <v>184</v>
      </c>
      <c r="O7" s="34" t="s">
        <v>185</v>
      </c>
      <c r="P7" s="34" t="s">
        <v>179</v>
      </c>
      <c r="Q7" s="34" t="s">
        <v>187</v>
      </c>
    </row>
    <row r="8" spans="1:14" ht="12.75">
      <c r="A8" s="20" t="s">
        <v>4</v>
      </c>
      <c r="C8" s="40"/>
      <c r="D8" s="40"/>
      <c r="E8" s="40"/>
      <c r="F8" s="40"/>
      <c r="G8" s="40"/>
      <c r="H8" s="40"/>
      <c r="J8" t="s">
        <v>11</v>
      </c>
      <c r="K8" s="33">
        <v>11880</v>
      </c>
      <c r="L8" s="33">
        <v>12164</v>
      </c>
      <c r="M8" s="33">
        <v>12164</v>
      </c>
      <c r="N8" s="33">
        <v>12164</v>
      </c>
    </row>
    <row r="9" spans="1:17" ht="12.75">
      <c r="A9" s="8" t="s">
        <v>5</v>
      </c>
      <c r="B9" s="40"/>
      <c r="C9" s="40">
        <v>1000</v>
      </c>
      <c r="D9" s="40">
        <v>1000</v>
      </c>
      <c r="E9" s="40">
        <v>1000</v>
      </c>
      <c r="F9" s="40">
        <v>1176</v>
      </c>
      <c r="G9" s="40"/>
      <c r="H9" s="40"/>
      <c r="J9" t="s">
        <v>15</v>
      </c>
      <c r="K9" s="33">
        <v>11324</v>
      </c>
      <c r="L9" s="33">
        <v>67829</v>
      </c>
      <c r="M9" s="33">
        <v>67829</v>
      </c>
      <c r="N9" s="33">
        <v>67829</v>
      </c>
      <c r="O9" s="33">
        <v>25000</v>
      </c>
      <c r="P9" s="33">
        <v>10450</v>
      </c>
      <c r="Q9" s="33">
        <v>10920</v>
      </c>
    </row>
    <row r="10" spans="1:17" ht="12.75">
      <c r="A10" s="20" t="s">
        <v>14</v>
      </c>
      <c r="B10" s="40"/>
      <c r="C10" s="40">
        <v>5000</v>
      </c>
      <c r="D10" s="40">
        <v>5000</v>
      </c>
      <c r="E10" s="40">
        <v>8000</v>
      </c>
      <c r="F10" s="40">
        <v>15000</v>
      </c>
      <c r="G10" s="40">
        <v>15675</v>
      </c>
      <c r="H10" s="40">
        <v>16380</v>
      </c>
      <c r="J10" t="s">
        <v>12</v>
      </c>
      <c r="K10" s="33">
        <v>30102</v>
      </c>
      <c r="L10" s="33">
        <v>67711</v>
      </c>
      <c r="M10" s="33">
        <v>67711</v>
      </c>
      <c r="N10" s="33">
        <v>67711</v>
      </c>
      <c r="O10" s="33">
        <v>73839</v>
      </c>
      <c r="P10" s="33">
        <v>51037</v>
      </c>
      <c r="Q10" s="33">
        <v>53333</v>
      </c>
    </row>
    <row r="11" spans="1:14" ht="12.75">
      <c r="A11" s="20" t="s">
        <v>6</v>
      </c>
      <c r="B11" s="40"/>
      <c r="C11" s="40"/>
      <c r="D11" s="40"/>
      <c r="E11" s="40"/>
      <c r="F11" s="40"/>
      <c r="G11" s="40"/>
      <c r="H11" s="40"/>
      <c r="J11" t="s">
        <v>13</v>
      </c>
      <c r="L11" s="33">
        <v>1000</v>
      </c>
      <c r="M11" s="33">
        <v>1000</v>
      </c>
      <c r="N11" s="33">
        <v>1000</v>
      </c>
    </row>
    <row r="12" spans="1:10" ht="12.75">
      <c r="A12" s="20" t="s">
        <v>7</v>
      </c>
      <c r="B12" s="40"/>
      <c r="C12" s="40"/>
      <c r="D12" s="40"/>
      <c r="E12" s="40"/>
      <c r="F12" s="40"/>
      <c r="G12" s="40"/>
      <c r="H12" s="40"/>
      <c r="J12" t="s">
        <v>10</v>
      </c>
    </row>
    <row r="13" spans="1:10" ht="12.75">
      <c r="A13" s="20" t="s">
        <v>3</v>
      </c>
      <c r="B13" s="40"/>
      <c r="C13" s="40"/>
      <c r="D13" s="40"/>
      <c r="E13" s="40"/>
      <c r="F13" s="40">
        <v>1000</v>
      </c>
      <c r="G13" s="40"/>
      <c r="H13" s="40"/>
      <c r="J13" t="s">
        <v>2</v>
      </c>
    </row>
    <row r="14" spans="1:10" ht="12.75">
      <c r="A14" s="8" t="s">
        <v>8</v>
      </c>
      <c r="B14" s="40"/>
      <c r="C14" s="40"/>
      <c r="D14" s="40"/>
      <c r="E14" s="40"/>
      <c r="F14" s="40"/>
      <c r="G14" s="40"/>
      <c r="H14" s="40"/>
      <c r="J14" t="s">
        <v>3</v>
      </c>
    </row>
    <row r="15" spans="1:10" ht="12.75">
      <c r="A15" s="8" t="s">
        <v>59</v>
      </c>
      <c r="B15" s="40">
        <v>1321</v>
      </c>
      <c r="C15" s="40"/>
      <c r="D15" s="40"/>
      <c r="E15" s="40"/>
      <c r="F15" s="40"/>
      <c r="G15" s="40"/>
      <c r="H15" s="40"/>
      <c r="J15" t="s">
        <v>8</v>
      </c>
    </row>
    <row r="16" spans="1:11" ht="12.75">
      <c r="A16" s="20" t="s">
        <v>9</v>
      </c>
      <c r="B16" s="40"/>
      <c r="C16" s="40"/>
      <c r="D16" s="40"/>
      <c r="E16" s="40"/>
      <c r="F16" s="40"/>
      <c r="G16" s="40"/>
      <c r="H16" s="40"/>
      <c r="J16" t="s">
        <v>59</v>
      </c>
      <c r="K16" s="33">
        <v>1321</v>
      </c>
    </row>
    <row r="17" spans="1:17" ht="12.75">
      <c r="A17" s="20" t="s">
        <v>10</v>
      </c>
      <c r="B17" s="40"/>
      <c r="C17" s="40"/>
      <c r="D17" s="40"/>
      <c r="E17" s="40"/>
      <c r="F17" s="40">
        <v>400</v>
      </c>
      <c r="G17" s="40"/>
      <c r="H17" s="40"/>
      <c r="J17" s="21" t="s">
        <v>32</v>
      </c>
      <c r="K17" s="148">
        <f>SUM(K8:K16)</f>
        <v>54627</v>
      </c>
      <c r="L17" s="148">
        <f aca="true" t="shared" si="0" ref="L17:Q17">SUM(L8:L16)</f>
        <v>148704</v>
      </c>
      <c r="M17" s="148">
        <f t="shared" si="0"/>
        <v>148704</v>
      </c>
      <c r="N17" s="148">
        <f t="shared" si="0"/>
        <v>148704</v>
      </c>
      <c r="O17" s="148">
        <f t="shared" si="0"/>
        <v>98839</v>
      </c>
      <c r="P17" s="148">
        <f t="shared" si="0"/>
        <v>61487</v>
      </c>
      <c r="Q17" s="148">
        <f t="shared" si="0"/>
        <v>64253</v>
      </c>
    </row>
    <row r="18" spans="1:8" ht="12.75">
      <c r="A18" s="20" t="s">
        <v>11</v>
      </c>
      <c r="B18" s="40">
        <v>11880</v>
      </c>
      <c r="C18" s="40">
        <v>12164</v>
      </c>
      <c r="D18" s="40">
        <v>12164</v>
      </c>
      <c r="E18" s="40">
        <v>12164</v>
      </c>
      <c r="F18" s="40">
        <v>12897</v>
      </c>
      <c r="G18" s="40"/>
      <c r="H18" s="40"/>
    </row>
    <row r="19" spans="1:8" ht="12.75">
      <c r="A19" s="20" t="s">
        <v>12</v>
      </c>
      <c r="B19" s="40">
        <v>30102</v>
      </c>
      <c r="C19" s="40">
        <v>67711</v>
      </c>
      <c r="D19" s="40">
        <v>67711</v>
      </c>
      <c r="E19" s="40">
        <v>73646</v>
      </c>
      <c r="F19" s="40">
        <v>40200</v>
      </c>
      <c r="G19" s="40">
        <v>38557</v>
      </c>
      <c r="H19" s="40">
        <v>40293</v>
      </c>
    </row>
    <row r="20" spans="1:8" ht="12.75">
      <c r="A20" s="20" t="s">
        <v>13</v>
      </c>
      <c r="B20" s="40"/>
      <c r="C20" s="40">
        <v>1000</v>
      </c>
      <c r="D20" s="40">
        <v>1000</v>
      </c>
      <c r="E20" s="40">
        <v>1000</v>
      </c>
      <c r="F20" s="40">
        <v>3490</v>
      </c>
      <c r="G20" s="40"/>
      <c r="H20" s="40"/>
    </row>
    <row r="21" spans="1:8" ht="12.75">
      <c r="A21" s="20" t="s">
        <v>15</v>
      </c>
      <c r="B21" s="40">
        <v>11324</v>
      </c>
      <c r="C21" s="40">
        <v>67829</v>
      </c>
      <c r="D21" s="40">
        <v>67829</v>
      </c>
      <c r="E21" s="40">
        <v>81427</v>
      </c>
      <c r="F21" s="40">
        <v>50390</v>
      </c>
      <c r="G21" s="40">
        <v>10450</v>
      </c>
      <c r="H21" s="40">
        <v>10920</v>
      </c>
    </row>
    <row r="22" spans="1:8" ht="12.75">
      <c r="A22" s="20"/>
      <c r="B22" s="40"/>
      <c r="C22" s="40"/>
      <c r="D22" s="40"/>
      <c r="E22" s="40"/>
      <c r="F22" s="40"/>
      <c r="G22" s="40"/>
      <c r="H22" s="40"/>
    </row>
    <row r="23" spans="1:10" ht="12.75">
      <c r="A23" s="5"/>
      <c r="B23" s="38"/>
      <c r="C23" s="38"/>
      <c r="D23" s="38"/>
      <c r="E23" s="38"/>
      <c r="F23" s="38"/>
      <c r="G23" s="38"/>
      <c r="H23" s="38"/>
      <c r="J23" t="s">
        <v>63</v>
      </c>
    </row>
    <row r="24" spans="1:17" ht="12.75">
      <c r="A24" s="13" t="s">
        <v>60</v>
      </c>
      <c r="B24" s="150">
        <f>SUM(B7:B22)</f>
        <v>54627</v>
      </c>
      <c r="C24" s="150">
        <f>SUM(C7:C23)</f>
        <v>154704</v>
      </c>
      <c r="D24" s="150">
        <f>SUM(D8:D22)</f>
        <v>154704</v>
      </c>
      <c r="E24" s="150">
        <f>SUM(E7:E23)</f>
        <v>177237</v>
      </c>
      <c r="F24" s="150">
        <f>SUM(F7:F23)</f>
        <v>124553</v>
      </c>
      <c r="G24" s="150">
        <f>SUM(G7:G23)</f>
        <v>64682</v>
      </c>
      <c r="H24" s="150">
        <f>SUM(H7:H23)</f>
        <v>67593</v>
      </c>
      <c r="K24" s="34" t="s">
        <v>182</v>
      </c>
      <c r="L24" s="35" t="s">
        <v>180</v>
      </c>
      <c r="M24" s="35" t="s">
        <v>183</v>
      </c>
      <c r="N24" s="34" t="s">
        <v>184</v>
      </c>
      <c r="O24" s="34" t="s">
        <v>185</v>
      </c>
      <c r="P24" s="34" t="s">
        <v>179</v>
      </c>
      <c r="Q24" s="34" t="s">
        <v>187</v>
      </c>
    </row>
    <row r="25" ht="12.75">
      <c r="J25" t="s">
        <v>6</v>
      </c>
    </row>
    <row r="26" spans="1:10" ht="12.75">
      <c r="A26" s="71" t="s">
        <v>87</v>
      </c>
      <c r="J26" t="s">
        <v>7</v>
      </c>
    </row>
    <row r="27" spans="1:14" ht="12.75">
      <c r="A27" t="s">
        <v>189</v>
      </c>
      <c r="J27" t="s">
        <v>5</v>
      </c>
      <c r="L27" s="33">
        <v>1000</v>
      </c>
      <c r="M27" s="33">
        <v>1000</v>
      </c>
      <c r="N27" s="33">
        <v>1000</v>
      </c>
    </row>
    <row r="28" spans="1:17" ht="12.75">
      <c r="A28" t="s">
        <v>190</v>
      </c>
      <c r="J28" t="s">
        <v>14</v>
      </c>
      <c r="L28" s="33">
        <v>5000</v>
      </c>
      <c r="M28" s="33">
        <v>5000</v>
      </c>
      <c r="N28" s="33">
        <v>5000</v>
      </c>
      <c r="O28" s="33">
        <v>15000</v>
      </c>
      <c r="P28" s="33">
        <v>15675</v>
      </c>
      <c r="Q28" s="33">
        <v>16380</v>
      </c>
    </row>
    <row r="29" spans="1:10" ht="12.75">
      <c r="A29" t="s">
        <v>191</v>
      </c>
      <c r="J29" t="s">
        <v>4</v>
      </c>
    </row>
    <row r="30" spans="1:10" ht="12.75">
      <c r="A30" t="s">
        <v>192</v>
      </c>
      <c r="J30" t="s">
        <v>9</v>
      </c>
    </row>
    <row r="31" spans="1:17" ht="12.75">
      <c r="A31" t="s">
        <v>193</v>
      </c>
      <c r="J31" s="21" t="s">
        <v>32</v>
      </c>
      <c r="K31" s="148">
        <f>SUM(K27:K30)</f>
        <v>0</v>
      </c>
      <c r="L31" s="148">
        <f aca="true" t="shared" si="1" ref="L31:Q31">SUM(L27:L30)</f>
        <v>6000</v>
      </c>
      <c r="M31" s="148">
        <f t="shared" si="1"/>
        <v>6000</v>
      </c>
      <c r="N31" s="148">
        <f t="shared" si="1"/>
        <v>6000</v>
      </c>
      <c r="O31" s="148">
        <f t="shared" si="1"/>
        <v>15000</v>
      </c>
      <c r="P31" s="148">
        <f t="shared" si="1"/>
        <v>15675</v>
      </c>
      <c r="Q31" s="148">
        <f t="shared" si="1"/>
        <v>16380</v>
      </c>
    </row>
    <row r="32" ht="12.75">
      <c r="A32" t="s">
        <v>194</v>
      </c>
    </row>
    <row r="33" spans="1:17" ht="12.75">
      <c r="A33" s="7" t="s">
        <v>195</v>
      </c>
      <c r="B33" s="7"/>
      <c r="C33" s="7"/>
      <c r="D33" s="7"/>
      <c r="E33" s="7"/>
      <c r="F33" s="144"/>
      <c r="G33" s="144"/>
      <c r="H33" s="7"/>
      <c r="I33" s="7"/>
      <c r="J33" s="7"/>
      <c r="K33"/>
      <c r="L33"/>
      <c r="M33"/>
      <c r="N33"/>
      <c r="O33"/>
      <c r="P33"/>
      <c r="Q33"/>
    </row>
    <row r="34" spans="1:17" ht="12.75">
      <c r="A34" s="7"/>
      <c r="B34" s="7"/>
      <c r="C34" s="7"/>
      <c r="D34" s="7"/>
      <c r="E34" s="145"/>
      <c r="F34" s="144"/>
      <c r="G34" s="144"/>
      <c r="H34" s="144"/>
      <c r="I34" s="7"/>
      <c r="J34" s="7"/>
      <c r="K34" s="144"/>
      <c r="L34" s="144"/>
      <c r="M34" s="144"/>
      <c r="N34" s="144"/>
      <c r="O34" s="144"/>
      <c r="P34" s="144"/>
      <c r="Q34" s="144"/>
    </row>
    <row r="35" spans="1:17" ht="12.75">
      <c r="A35" s="146" t="s">
        <v>83</v>
      </c>
      <c r="B35" s="7"/>
      <c r="C35" s="7"/>
      <c r="D35" s="7"/>
      <c r="E35" s="7"/>
      <c r="F35" s="7"/>
      <c r="G35" s="7"/>
      <c r="H35" s="144"/>
      <c r="I35" s="7"/>
      <c r="J35" s="7"/>
      <c r="K35" s="144"/>
      <c r="L35" s="144"/>
      <c r="M35" s="144"/>
      <c r="N35" s="144"/>
      <c r="O35" s="144"/>
      <c r="P35" s="144"/>
      <c r="Q35" s="144"/>
    </row>
    <row r="36" spans="1:17" ht="12.75">
      <c r="A36" s="46" t="s">
        <v>117</v>
      </c>
      <c r="B36" s="7"/>
      <c r="C36" s="7"/>
      <c r="D36" s="7"/>
      <c r="E36" s="7"/>
      <c r="F36" s="7"/>
      <c r="G36" s="7"/>
      <c r="H36" s="144"/>
      <c r="I36" s="7"/>
      <c r="J36" s="7"/>
      <c r="K36" s="144"/>
      <c r="L36" s="144"/>
      <c r="M36" s="144"/>
      <c r="N36" s="144"/>
      <c r="O36" s="144"/>
      <c r="P36" s="144"/>
      <c r="Q36" s="144"/>
    </row>
    <row r="37" spans="1:17" ht="12.75">
      <c r="A37" s="7" t="s">
        <v>152</v>
      </c>
      <c r="B37" s="7"/>
      <c r="C37" s="7"/>
      <c r="D37" s="7"/>
      <c r="E37" s="7"/>
      <c r="F37" s="7"/>
      <c r="G37" s="7"/>
      <c r="H37" s="144"/>
      <c r="I37" s="7"/>
      <c r="J37" s="7"/>
      <c r="K37" s="144"/>
      <c r="L37" s="144"/>
      <c r="M37" s="144"/>
      <c r="N37" s="144"/>
      <c r="O37" s="144"/>
      <c r="P37" s="144"/>
      <c r="Q37" s="144"/>
    </row>
    <row r="38" spans="1:17" ht="12.75">
      <c r="A38" s="46" t="s">
        <v>118</v>
      </c>
      <c r="B38" s="7"/>
      <c r="C38" s="7"/>
      <c r="D38" s="7"/>
      <c r="E38" s="7"/>
      <c r="F38" s="7"/>
      <c r="G38" s="7"/>
      <c r="H38" s="144"/>
      <c r="I38" s="7"/>
      <c r="J38" s="7"/>
      <c r="K38" s="144"/>
      <c r="L38" s="144"/>
      <c r="M38" s="144"/>
      <c r="N38" s="144"/>
      <c r="O38" s="144"/>
      <c r="P38" s="144"/>
      <c r="Q38" s="144"/>
    </row>
    <row r="39" spans="1:17" ht="12.75">
      <c r="A39" s="7" t="s">
        <v>164</v>
      </c>
      <c r="B39" s="7"/>
      <c r="C39" s="7"/>
      <c r="D39" s="7"/>
      <c r="E39" s="7"/>
      <c r="F39" s="7"/>
      <c r="G39" s="7"/>
      <c r="H39" s="144"/>
      <c r="I39" s="7"/>
      <c r="J39" s="7"/>
      <c r="K39" s="144"/>
      <c r="L39" s="144"/>
      <c r="M39" s="144"/>
      <c r="N39" s="144"/>
      <c r="O39" s="144"/>
      <c r="P39" s="144"/>
      <c r="Q39" s="144"/>
    </row>
    <row r="40" spans="1:17" ht="12.75">
      <c r="A40" s="7" t="s">
        <v>165</v>
      </c>
      <c r="B40" s="144"/>
      <c r="C40" s="144"/>
      <c r="D40" s="144"/>
      <c r="E40" s="144"/>
      <c r="F40" s="144"/>
      <c r="G40" s="144"/>
      <c r="H40" s="144"/>
      <c r="I40" s="7"/>
      <c r="J40" s="7"/>
      <c r="K40" s="144"/>
      <c r="L40" s="144"/>
      <c r="M40" s="144"/>
      <c r="N40" s="144"/>
      <c r="O40" s="144"/>
      <c r="P40" s="144"/>
      <c r="Q40" s="144"/>
    </row>
    <row r="41" spans="1:17" ht="12.75">
      <c r="A41" s="7" t="s">
        <v>136</v>
      </c>
      <c r="B41" s="144"/>
      <c r="C41" s="144"/>
      <c r="D41" s="144"/>
      <c r="E41" s="144"/>
      <c r="F41" s="144"/>
      <c r="G41" s="144"/>
      <c r="H41" s="144"/>
      <c r="I41" s="7"/>
      <c r="J41" s="7"/>
      <c r="K41" s="144"/>
      <c r="L41" s="144"/>
      <c r="M41" s="144"/>
      <c r="N41" s="144"/>
      <c r="O41" s="144"/>
      <c r="P41" s="144"/>
      <c r="Q41" s="144"/>
    </row>
    <row r="42" spans="1:17" ht="12.75">
      <c r="A42" s="7"/>
      <c r="B42" s="58"/>
      <c r="C42" s="58"/>
      <c r="D42" s="58"/>
      <c r="E42" s="58"/>
      <c r="F42" s="58"/>
      <c r="G42" s="58"/>
      <c r="H42" s="58"/>
      <c r="I42" s="7"/>
      <c r="J42" s="7"/>
      <c r="K42" s="58"/>
      <c r="L42" s="58"/>
      <c r="M42" s="58"/>
      <c r="N42" s="58"/>
      <c r="O42" s="58"/>
      <c r="P42" s="58"/>
      <c r="Q42" s="58"/>
    </row>
  </sheetData>
  <printOptions/>
  <pageMargins left="0.75" right="0.75" top="1" bottom="1" header="0.5" footer="0.5"/>
  <pageSetup horizontalDpi="600" verticalDpi="600" orientation="landscape" paperSize="9" scale="68" r:id="rId1"/>
  <colBreaks count="1" manualBreakCount="1">
    <brk id="8" max="40" man="1"/>
  </colBreaks>
</worksheet>
</file>

<file path=xl/worksheets/sheet4.xml><?xml version="1.0" encoding="utf-8"?>
<worksheet xmlns="http://schemas.openxmlformats.org/spreadsheetml/2006/main" xmlns:r="http://schemas.openxmlformats.org/officeDocument/2006/relationships">
  <dimension ref="A1:Q47"/>
  <sheetViews>
    <sheetView workbookViewId="0" topLeftCell="C1">
      <selection activeCell="O22" sqref="O22"/>
    </sheetView>
  </sheetViews>
  <sheetFormatPr defaultColWidth="9.140625" defaultRowHeight="12.75"/>
  <cols>
    <col min="1" max="1" width="49.57421875" style="0" customWidth="1"/>
    <col min="2" max="2" width="18.28125" style="0" bestFit="1" customWidth="1"/>
    <col min="3" max="3" width="20.57421875" style="0" bestFit="1" customWidth="1"/>
    <col min="4" max="5" width="20.28125" style="0" bestFit="1" customWidth="1"/>
    <col min="6" max="6" width="20.421875" style="0" bestFit="1" customWidth="1"/>
    <col min="7" max="8" width="20.421875" style="0" customWidth="1"/>
    <col min="10" max="10" width="42.8515625" style="0" bestFit="1" customWidth="1"/>
    <col min="11" max="11" width="14.7109375" style="33" bestFit="1" customWidth="1"/>
    <col min="12" max="14" width="14.00390625" style="33" bestFit="1" customWidth="1"/>
    <col min="15" max="15" width="14.140625" style="33" bestFit="1" customWidth="1"/>
    <col min="16" max="16" width="12.57421875" style="33" customWidth="1"/>
    <col min="17" max="17" width="14.140625" style="33" bestFit="1" customWidth="1"/>
  </cols>
  <sheetData>
    <row r="1" spans="1:8" ht="12.75">
      <c r="A1" s="70"/>
      <c r="B1" s="1" t="s">
        <v>84</v>
      </c>
      <c r="C1" s="22" t="s">
        <v>16</v>
      </c>
      <c r="D1" s="60"/>
      <c r="E1" s="61"/>
      <c r="F1" s="62" t="s">
        <v>148</v>
      </c>
      <c r="G1" s="63"/>
      <c r="H1" s="64"/>
    </row>
    <row r="2" spans="1:8" ht="12.75">
      <c r="A2" s="9" t="s">
        <v>129</v>
      </c>
      <c r="B2" s="65" t="s">
        <v>43</v>
      </c>
      <c r="C2" s="66" t="s">
        <v>174</v>
      </c>
      <c r="D2" s="67"/>
      <c r="E2" s="68"/>
      <c r="F2" s="69" t="s">
        <v>20</v>
      </c>
      <c r="G2" s="9" t="s">
        <v>17</v>
      </c>
      <c r="H2" s="9" t="s">
        <v>18</v>
      </c>
    </row>
    <row r="3" spans="1:10" ht="12.75">
      <c r="A3" s="3"/>
      <c r="B3" s="26"/>
      <c r="C3" s="28"/>
      <c r="D3" s="27"/>
      <c r="E3" s="23"/>
      <c r="F3" s="29" t="s">
        <v>175</v>
      </c>
      <c r="G3" s="29" t="s">
        <v>178</v>
      </c>
      <c r="H3" s="29" t="s">
        <v>181</v>
      </c>
      <c r="J3" s="49" t="s">
        <v>81</v>
      </c>
    </row>
    <row r="4" spans="1:8" ht="12.75">
      <c r="A4" s="9" t="s">
        <v>73</v>
      </c>
      <c r="B4" s="12" t="s">
        <v>85</v>
      </c>
      <c r="C4" s="1" t="s">
        <v>86</v>
      </c>
      <c r="D4" s="1" t="s">
        <v>33</v>
      </c>
      <c r="E4" s="10" t="s">
        <v>34</v>
      </c>
      <c r="F4" s="10" t="s">
        <v>19</v>
      </c>
      <c r="G4" s="10" t="s">
        <v>19</v>
      </c>
      <c r="H4" s="10" t="s">
        <v>19</v>
      </c>
    </row>
    <row r="5" spans="1:8" ht="12.75">
      <c r="A5" s="9"/>
      <c r="B5" s="11" t="s">
        <v>0</v>
      </c>
      <c r="C5" s="9" t="s">
        <v>0</v>
      </c>
      <c r="D5" s="9" t="s">
        <v>0</v>
      </c>
      <c r="E5" s="9" t="s">
        <v>0</v>
      </c>
      <c r="F5" s="9" t="s">
        <v>0</v>
      </c>
      <c r="G5" s="9" t="s">
        <v>0</v>
      </c>
      <c r="H5" s="9" t="s">
        <v>0</v>
      </c>
    </row>
    <row r="6" spans="1:10" ht="12.75">
      <c r="A6" s="16"/>
      <c r="B6" s="25" t="s">
        <v>35</v>
      </c>
      <c r="C6" s="2" t="s">
        <v>36</v>
      </c>
      <c r="D6" s="2" t="s">
        <v>37</v>
      </c>
      <c r="E6" s="2" t="s">
        <v>38</v>
      </c>
      <c r="F6" s="2" t="s">
        <v>39</v>
      </c>
      <c r="G6" s="24" t="s">
        <v>40</v>
      </c>
      <c r="H6" s="24" t="s">
        <v>41</v>
      </c>
      <c r="J6" s="48" t="s">
        <v>80</v>
      </c>
    </row>
    <row r="7" spans="1:17" ht="12.75">
      <c r="A7" s="3"/>
      <c r="B7" s="44"/>
      <c r="C7" s="44"/>
      <c r="D7" s="44"/>
      <c r="E7" s="44"/>
      <c r="F7" s="44"/>
      <c r="G7" s="44"/>
      <c r="H7" s="44"/>
      <c r="K7" s="34" t="s">
        <v>182</v>
      </c>
      <c r="L7" s="53" t="s">
        <v>180</v>
      </c>
      <c r="M7" s="53" t="s">
        <v>183</v>
      </c>
      <c r="N7" s="34" t="s">
        <v>184</v>
      </c>
      <c r="O7" s="34" t="s">
        <v>185</v>
      </c>
      <c r="P7" s="34" t="s">
        <v>179</v>
      </c>
      <c r="Q7" s="34" t="s">
        <v>186</v>
      </c>
    </row>
    <row r="8" spans="1:17" ht="12.75">
      <c r="A8" s="3" t="s">
        <v>74</v>
      </c>
      <c r="B8" s="39"/>
      <c r="C8" s="39"/>
      <c r="D8" s="39"/>
      <c r="E8" s="39"/>
      <c r="F8" s="157"/>
      <c r="G8" s="157"/>
      <c r="H8" s="157"/>
      <c r="J8" t="s">
        <v>78</v>
      </c>
      <c r="K8" s="33">
        <v>22958</v>
      </c>
      <c r="L8" s="33">
        <v>58804</v>
      </c>
      <c r="M8" s="33">
        <v>58804</v>
      </c>
      <c r="N8" s="33">
        <v>58804</v>
      </c>
      <c r="O8" s="33">
        <v>63839</v>
      </c>
      <c r="P8" s="33">
        <v>66712</v>
      </c>
      <c r="Q8" s="33">
        <v>69714</v>
      </c>
    </row>
    <row r="9" spans="1:10" ht="12.75">
      <c r="A9" s="5" t="s">
        <v>66</v>
      </c>
      <c r="B9" s="33"/>
      <c r="C9" s="134">
        <v>58804</v>
      </c>
      <c r="D9" s="134">
        <v>58804</v>
      </c>
      <c r="E9" s="40">
        <v>58804</v>
      </c>
      <c r="F9" s="158">
        <v>61897</v>
      </c>
      <c r="G9" s="158">
        <v>64682</v>
      </c>
      <c r="H9" s="158">
        <v>67593</v>
      </c>
      <c r="I9" s="73"/>
      <c r="J9" t="s">
        <v>79</v>
      </c>
    </row>
    <row r="10" spans="1:17" ht="12.75">
      <c r="A10" s="8" t="s">
        <v>67</v>
      </c>
      <c r="B10" s="40">
        <v>22958</v>
      </c>
      <c r="C10" s="40">
        <v>0</v>
      </c>
      <c r="D10" s="40">
        <v>0</v>
      </c>
      <c r="E10" s="159">
        <v>22533</v>
      </c>
      <c r="F10" s="160"/>
      <c r="G10" s="160"/>
      <c r="H10" s="160"/>
      <c r="J10" t="s">
        <v>77</v>
      </c>
      <c r="K10" s="33">
        <v>14707</v>
      </c>
      <c r="L10" s="33">
        <v>75000</v>
      </c>
      <c r="M10" s="33">
        <v>75000</v>
      </c>
      <c r="N10" s="33">
        <v>75000</v>
      </c>
      <c r="O10" s="33">
        <v>40000</v>
      </c>
      <c r="P10" s="33">
        <v>0</v>
      </c>
      <c r="Q10" s="33">
        <v>0</v>
      </c>
    </row>
    <row r="11" spans="1:17" ht="12.75">
      <c r="A11" s="13" t="s">
        <v>68</v>
      </c>
      <c r="B11" s="161">
        <f aca="true" t="shared" si="0" ref="B11:H11">SUM(B9:B10)</f>
        <v>22958</v>
      </c>
      <c r="C11" s="161">
        <f t="shared" si="0"/>
        <v>58804</v>
      </c>
      <c r="D11" s="161">
        <f t="shared" si="0"/>
        <v>58804</v>
      </c>
      <c r="E11" s="161">
        <f t="shared" si="0"/>
        <v>81337</v>
      </c>
      <c r="F11" s="162">
        <f t="shared" si="0"/>
        <v>61897</v>
      </c>
      <c r="G11" s="162">
        <f t="shared" si="0"/>
        <v>64682</v>
      </c>
      <c r="H11" s="162">
        <f t="shared" si="0"/>
        <v>67593</v>
      </c>
      <c r="J11" s="46" t="s">
        <v>65</v>
      </c>
      <c r="K11" s="47">
        <v>16962</v>
      </c>
      <c r="L11" s="47">
        <v>20900</v>
      </c>
      <c r="M11" s="47">
        <v>20900</v>
      </c>
      <c r="N11" s="47">
        <v>20900</v>
      </c>
      <c r="O11" s="47">
        <v>10000</v>
      </c>
      <c r="P11" s="47">
        <v>10450</v>
      </c>
      <c r="Q11" s="47">
        <v>10920</v>
      </c>
    </row>
    <row r="12" spans="1:17" ht="12.75">
      <c r="A12" s="8"/>
      <c r="B12" s="40"/>
      <c r="C12" s="40"/>
      <c r="D12" s="40"/>
      <c r="E12" s="40"/>
      <c r="F12" s="158"/>
      <c r="G12" s="158"/>
      <c r="H12" s="158"/>
      <c r="K12" s="148">
        <f>SUM(K8:K11)</f>
        <v>54627</v>
      </c>
      <c r="L12" s="148">
        <f aca="true" t="shared" si="1" ref="L12:Q12">SUM(L8:L11)</f>
        <v>154704</v>
      </c>
      <c r="M12" s="148">
        <f t="shared" si="1"/>
        <v>154704</v>
      </c>
      <c r="N12" s="148">
        <f t="shared" si="1"/>
        <v>154704</v>
      </c>
      <c r="O12" s="148">
        <f t="shared" si="1"/>
        <v>113839</v>
      </c>
      <c r="P12" s="148">
        <f t="shared" si="1"/>
        <v>77162</v>
      </c>
      <c r="Q12" s="148">
        <f t="shared" si="1"/>
        <v>80634</v>
      </c>
    </row>
    <row r="13" spans="1:8" ht="12.75">
      <c r="A13" s="3" t="s">
        <v>75</v>
      </c>
      <c r="B13" s="74"/>
      <c r="C13" s="74"/>
      <c r="D13" s="74"/>
      <c r="E13" s="74"/>
      <c r="F13" s="141"/>
      <c r="G13" s="141"/>
      <c r="H13" s="141"/>
    </row>
    <row r="14" spans="1:8" ht="12.75">
      <c r="A14" s="5" t="s">
        <v>66</v>
      </c>
      <c r="B14" s="40">
        <v>0</v>
      </c>
      <c r="C14" s="40">
        <v>0</v>
      </c>
      <c r="D14" s="40">
        <v>0</v>
      </c>
      <c r="E14" s="40">
        <v>0</v>
      </c>
      <c r="F14" s="40">
        <v>0</v>
      </c>
      <c r="G14" s="40">
        <v>0</v>
      </c>
      <c r="H14" s="40">
        <v>0</v>
      </c>
    </row>
    <row r="15" spans="1:8" ht="12.75">
      <c r="A15" s="8" t="s">
        <v>67</v>
      </c>
      <c r="B15" s="40">
        <v>0</v>
      </c>
      <c r="C15" s="40">
        <v>0</v>
      </c>
      <c r="D15" s="40">
        <v>0</v>
      </c>
      <c r="E15" s="40">
        <v>0</v>
      </c>
      <c r="F15" s="40">
        <v>0</v>
      </c>
      <c r="G15" s="40">
        <v>0</v>
      </c>
      <c r="H15" s="40">
        <v>0</v>
      </c>
    </row>
    <row r="16" spans="1:8" ht="12.75">
      <c r="A16" s="13" t="s">
        <v>69</v>
      </c>
      <c r="B16" s="161">
        <f aca="true" t="shared" si="2" ref="B16:H16">SUM(B14:B15)</f>
        <v>0</v>
      </c>
      <c r="C16" s="161">
        <f t="shared" si="2"/>
        <v>0</v>
      </c>
      <c r="D16" s="161">
        <f t="shared" si="2"/>
        <v>0</v>
      </c>
      <c r="E16" s="161">
        <f t="shared" si="2"/>
        <v>0</v>
      </c>
      <c r="F16" s="162">
        <f t="shared" si="2"/>
        <v>0</v>
      </c>
      <c r="G16" s="162">
        <f t="shared" si="2"/>
        <v>0</v>
      </c>
      <c r="H16" s="162">
        <f t="shared" si="2"/>
        <v>0</v>
      </c>
    </row>
    <row r="17" spans="1:8" ht="12.75">
      <c r="A17" s="8"/>
      <c r="B17" s="40"/>
      <c r="C17" s="40"/>
      <c r="D17" s="40"/>
      <c r="E17" s="40"/>
      <c r="F17" s="158"/>
      <c r="G17" s="158"/>
      <c r="H17" s="158"/>
    </row>
    <row r="18" spans="1:8" ht="12.75">
      <c r="A18" s="3" t="s">
        <v>76</v>
      </c>
      <c r="B18" s="74"/>
      <c r="C18" s="74"/>
      <c r="D18" s="74"/>
      <c r="E18" s="74"/>
      <c r="F18" s="141"/>
      <c r="G18" s="141"/>
      <c r="H18" s="141"/>
    </row>
    <row r="19" spans="1:8" ht="12.75">
      <c r="A19" s="5" t="s">
        <v>116</v>
      </c>
      <c r="B19" s="40">
        <v>0</v>
      </c>
      <c r="C19" s="40">
        <v>0</v>
      </c>
      <c r="D19" s="40">
        <v>0</v>
      </c>
      <c r="E19" s="40">
        <v>0</v>
      </c>
      <c r="F19" s="158">
        <v>0</v>
      </c>
      <c r="G19" s="158">
        <v>0</v>
      </c>
      <c r="H19" s="158">
        <v>0</v>
      </c>
    </row>
    <row r="20" spans="1:8" ht="12.75">
      <c r="A20" s="8" t="s">
        <v>67</v>
      </c>
      <c r="B20" s="40">
        <v>0</v>
      </c>
      <c r="C20" s="40">
        <v>0</v>
      </c>
      <c r="D20" s="40">
        <v>0</v>
      </c>
      <c r="E20" s="40">
        <v>0</v>
      </c>
      <c r="F20" s="158">
        <v>0</v>
      </c>
      <c r="G20" s="158">
        <v>0</v>
      </c>
      <c r="H20" s="158">
        <v>0</v>
      </c>
    </row>
    <row r="21" spans="1:8" ht="12.75">
      <c r="A21" s="13" t="s">
        <v>70</v>
      </c>
      <c r="B21" s="161">
        <f aca="true" t="shared" si="3" ref="B21:H21">SUM(B19:B20)</f>
        <v>0</v>
      </c>
      <c r="C21" s="161">
        <f t="shared" si="3"/>
        <v>0</v>
      </c>
      <c r="D21" s="161">
        <f t="shared" si="3"/>
        <v>0</v>
      </c>
      <c r="E21" s="161">
        <f t="shared" si="3"/>
        <v>0</v>
      </c>
      <c r="F21" s="162">
        <f t="shared" si="3"/>
        <v>0</v>
      </c>
      <c r="G21" s="162">
        <f t="shared" si="3"/>
        <v>0</v>
      </c>
      <c r="H21" s="162">
        <f t="shared" si="3"/>
        <v>0</v>
      </c>
    </row>
    <row r="22" spans="1:8" ht="12.75">
      <c r="A22" s="5"/>
      <c r="B22" s="74"/>
      <c r="C22" s="74"/>
      <c r="D22" s="74"/>
      <c r="E22" s="74"/>
      <c r="F22" s="141"/>
      <c r="G22" s="141"/>
      <c r="H22" s="141"/>
    </row>
    <row r="23" spans="1:8" ht="12.75">
      <c r="A23" s="3" t="s">
        <v>71</v>
      </c>
      <c r="B23" s="39">
        <f>B11</f>
        <v>22958</v>
      </c>
      <c r="C23" s="39">
        <f aca="true" t="shared" si="4" ref="C23:H23">C21+C16+C11</f>
        <v>58804</v>
      </c>
      <c r="D23" s="39">
        <f t="shared" si="4"/>
        <v>58804</v>
      </c>
      <c r="E23" s="39">
        <f t="shared" si="4"/>
        <v>81337</v>
      </c>
      <c r="F23" s="157">
        <f t="shared" si="4"/>
        <v>61897</v>
      </c>
      <c r="G23" s="157">
        <f t="shared" si="4"/>
        <v>64682</v>
      </c>
      <c r="H23" s="157">
        <f t="shared" si="4"/>
        <v>67593</v>
      </c>
    </row>
    <row r="24" spans="1:8" ht="12.75">
      <c r="A24" s="5"/>
      <c r="B24" s="74"/>
      <c r="C24" s="74"/>
      <c r="D24" s="74"/>
      <c r="E24" s="74"/>
      <c r="F24" s="141"/>
      <c r="G24" s="141"/>
      <c r="H24" s="141"/>
    </row>
    <row r="25" spans="1:8" ht="12.75">
      <c r="A25" s="3" t="s">
        <v>72</v>
      </c>
      <c r="B25" s="39">
        <v>0</v>
      </c>
      <c r="C25" s="39">
        <v>0</v>
      </c>
      <c r="D25" s="39">
        <v>0</v>
      </c>
      <c r="E25" s="39">
        <v>0</v>
      </c>
      <c r="F25" s="157">
        <v>0</v>
      </c>
      <c r="G25" s="157">
        <v>0</v>
      </c>
      <c r="H25" s="157">
        <v>0</v>
      </c>
    </row>
    <row r="26" spans="1:8" ht="12.75">
      <c r="A26" s="5"/>
      <c r="B26" s="74"/>
      <c r="C26" s="74"/>
      <c r="D26" s="74"/>
      <c r="E26" s="74"/>
      <c r="F26" s="141"/>
      <c r="G26" s="141"/>
      <c r="H26" s="141"/>
    </row>
    <row r="27" spans="1:8" ht="12.75">
      <c r="A27" s="3" t="s">
        <v>82</v>
      </c>
      <c r="B27" s="56">
        <v>16962</v>
      </c>
      <c r="C27" s="39">
        <v>20900</v>
      </c>
      <c r="D27" s="39">
        <v>20900</v>
      </c>
      <c r="E27" s="39">
        <v>20900</v>
      </c>
      <c r="F27" s="39">
        <v>15000</v>
      </c>
      <c r="G27" s="39"/>
      <c r="H27" s="39"/>
    </row>
    <row r="28" spans="1:8" ht="12.75">
      <c r="A28" s="5"/>
      <c r="B28" s="39"/>
      <c r="C28" s="39"/>
      <c r="D28" s="39"/>
      <c r="E28" s="39"/>
      <c r="F28" s="39"/>
      <c r="G28" s="39"/>
      <c r="H28" s="39"/>
    </row>
    <row r="29" spans="1:8" ht="12.75">
      <c r="A29" s="3" t="s">
        <v>77</v>
      </c>
      <c r="B29" s="37">
        <v>14707</v>
      </c>
      <c r="C29" s="135">
        <v>75000</v>
      </c>
      <c r="D29" s="135">
        <v>75000</v>
      </c>
      <c r="E29" s="135">
        <v>75000</v>
      </c>
      <c r="F29" s="136">
        <v>47656</v>
      </c>
      <c r="G29" s="39"/>
      <c r="H29" s="39"/>
    </row>
    <row r="30" spans="1:8" ht="12.75">
      <c r="A30" s="5"/>
      <c r="B30" s="74"/>
      <c r="C30" s="74"/>
      <c r="D30" s="74"/>
      <c r="E30" s="74"/>
      <c r="F30" s="141"/>
      <c r="G30" s="141"/>
      <c r="H30" s="141"/>
    </row>
    <row r="31" spans="1:8" ht="12.75">
      <c r="A31" s="13" t="s">
        <v>88</v>
      </c>
      <c r="B31" s="150">
        <f aca="true" t="shared" si="5" ref="B31:H31">B29+B27+B25+B23</f>
        <v>54627</v>
      </c>
      <c r="C31" s="150">
        <f t="shared" si="5"/>
        <v>154704</v>
      </c>
      <c r="D31" s="150">
        <f t="shared" si="5"/>
        <v>154704</v>
      </c>
      <c r="E31" s="150">
        <f t="shared" si="5"/>
        <v>177237</v>
      </c>
      <c r="F31" s="163">
        <f t="shared" si="5"/>
        <v>124553</v>
      </c>
      <c r="G31" s="163">
        <f t="shared" si="5"/>
        <v>64682</v>
      </c>
      <c r="H31" s="163">
        <f t="shared" si="5"/>
        <v>67593</v>
      </c>
    </row>
    <row r="32" spans="1:8" ht="12.75">
      <c r="A32" s="21"/>
      <c r="B32" s="56"/>
      <c r="C32" s="56"/>
      <c r="D32" s="56"/>
      <c r="E32" s="56"/>
      <c r="F32" s="56"/>
      <c r="G32" s="164"/>
      <c r="H32" s="164"/>
    </row>
    <row r="33" spans="1:7" ht="12.75">
      <c r="A33" t="s">
        <v>189</v>
      </c>
      <c r="F33" s="33"/>
      <c r="G33" s="33"/>
    </row>
    <row r="34" spans="1:8" ht="12.75">
      <c r="A34" t="s">
        <v>190</v>
      </c>
      <c r="E34" s="36"/>
      <c r="F34" s="33"/>
      <c r="G34" s="33"/>
      <c r="H34" s="33"/>
    </row>
    <row r="35" spans="1:8" ht="12.75">
      <c r="A35" t="s">
        <v>191</v>
      </c>
      <c r="F35" s="51"/>
      <c r="G35" s="50"/>
      <c r="H35" s="33"/>
    </row>
    <row r="36" spans="1:8" ht="12.75">
      <c r="A36" t="s">
        <v>196</v>
      </c>
      <c r="F36" s="53"/>
      <c r="G36" s="53"/>
      <c r="H36" s="50"/>
    </row>
    <row r="37" spans="1:17" ht="12.75">
      <c r="A37" t="s">
        <v>193</v>
      </c>
      <c r="F37" s="51"/>
      <c r="G37" s="51"/>
      <c r="H37" s="53"/>
      <c r="J37" s="42"/>
      <c r="K37" s="37"/>
      <c r="L37" s="37"/>
      <c r="M37" s="37"/>
      <c r="N37" s="37"/>
      <c r="O37" s="37"/>
      <c r="P37" s="37"/>
      <c r="Q37" s="37"/>
    </row>
    <row r="38" spans="1:8" ht="12.75">
      <c r="A38" t="s">
        <v>194</v>
      </c>
      <c r="F38" s="50"/>
      <c r="G38" s="50"/>
      <c r="H38" s="51"/>
    </row>
    <row r="39" spans="1:17" ht="12.75">
      <c r="A39" t="s">
        <v>195</v>
      </c>
      <c r="F39" s="50"/>
      <c r="G39" s="55"/>
      <c r="H39" s="50"/>
      <c r="K39" s="50"/>
      <c r="L39" s="50"/>
      <c r="M39" s="50"/>
      <c r="N39" s="50"/>
      <c r="O39" s="50"/>
      <c r="P39" s="50"/>
      <c r="Q39" s="50"/>
    </row>
    <row r="40" spans="2:17" ht="12.75">
      <c r="B40" s="55"/>
      <c r="C40" s="50"/>
      <c r="D40" s="50"/>
      <c r="E40" s="50"/>
      <c r="F40" s="50"/>
      <c r="G40" s="55"/>
      <c r="H40" s="55"/>
      <c r="K40" s="50"/>
      <c r="L40" s="50"/>
      <c r="M40" s="50"/>
      <c r="N40" s="50"/>
      <c r="O40" s="50"/>
      <c r="P40" s="50"/>
      <c r="Q40" s="50"/>
    </row>
    <row r="42" ht="12.75">
      <c r="A42" s="71" t="s">
        <v>83</v>
      </c>
    </row>
    <row r="43" ht="12.75">
      <c r="A43" s="72" t="s">
        <v>137</v>
      </c>
    </row>
    <row r="44" ht="12.75">
      <c r="A44" s="72" t="s">
        <v>166</v>
      </c>
    </row>
    <row r="45" ht="12.75">
      <c r="A45" s="72" t="s">
        <v>139</v>
      </c>
    </row>
    <row r="46" ht="12.75">
      <c r="A46" t="s">
        <v>167</v>
      </c>
    </row>
    <row r="47" ht="12.75">
      <c r="A47" t="s">
        <v>138</v>
      </c>
    </row>
  </sheetData>
  <printOptions/>
  <pageMargins left="0.75" right="0.75" top="1" bottom="1" header="0.5" footer="0.5"/>
  <pageSetup horizontalDpi="600" verticalDpi="600" orientation="landscape" paperSize="9" scale="69" r:id="rId1"/>
  <colBreaks count="1" manualBreakCount="1">
    <brk id="8" max="46" man="1"/>
  </colBreaks>
</worksheet>
</file>

<file path=xl/worksheets/sheet5.xml><?xml version="1.0" encoding="utf-8"?>
<worksheet xmlns="http://schemas.openxmlformats.org/spreadsheetml/2006/main" xmlns:r="http://schemas.openxmlformats.org/officeDocument/2006/relationships">
  <sheetPr>
    <pageSetUpPr fitToPage="1"/>
  </sheetPr>
  <dimension ref="A1:V39"/>
  <sheetViews>
    <sheetView workbookViewId="0" topLeftCell="A1">
      <pane xSplit="1" topLeftCell="B1" activePane="topRight" state="frozen"/>
      <selection pane="topLeft" activeCell="O22" sqref="O22"/>
      <selection pane="topRight" activeCell="O22" sqref="O22"/>
    </sheetView>
  </sheetViews>
  <sheetFormatPr defaultColWidth="9.140625" defaultRowHeight="12.75"/>
  <cols>
    <col min="1" max="1" width="31.140625" style="0" customWidth="1"/>
    <col min="2" max="22" width="10.7109375" style="0" customWidth="1"/>
  </cols>
  <sheetData>
    <row r="1" ht="12.75">
      <c r="A1" s="21"/>
    </row>
    <row r="3" ht="13.5" thickBot="1"/>
    <row r="4" spans="1:22" ht="19.5" customHeight="1">
      <c r="A4" s="100" t="s">
        <v>130</v>
      </c>
      <c r="B4" s="79" t="s">
        <v>175</v>
      </c>
      <c r="C4" s="80"/>
      <c r="D4" s="80"/>
      <c r="E4" s="97"/>
      <c r="F4" s="80"/>
      <c r="G4" s="80"/>
      <c r="H4" s="81"/>
      <c r="I4" s="82" t="s">
        <v>178</v>
      </c>
      <c r="J4" s="80"/>
      <c r="K4" s="80"/>
      <c r="L4" s="80"/>
      <c r="M4" s="80"/>
      <c r="N4" s="80"/>
      <c r="O4" s="81"/>
      <c r="P4" s="82" t="s">
        <v>181</v>
      </c>
      <c r="Q4" s="80"/>
      <c r="R4" s="80"/>
      <c r="S4" s="80"/>
      <c r="T4" s="80"/>
      <c r="U4" s="80"/>
      <c r="V4" s="81"/>
    </row>
    <row r="5" spans="1:22" ht="19.5" customHeight="1">
      <c r="A5" s="91"/>
      <c r="B5" s="84" t="s">
        <v>102</v>
      </c>
      <c r="C5" s="63"/>
      <c r="D5" s="64"/>
      <c r="E5" s="63" t="s">
        <v>103</v>
      </c>
      <c r="F5" s="63"/>
      <c r="G5" s="64"/>
      <c r="H5" s="85" t="s">
        <v>104</v>
      </c>
      <c r="I5" s="84" t="s">
        <v>102</v>
      </c>
      <c r="J5" s="63"/>
      <c r="K5" s="64"/>
      <c r="L5" s="86" t="s">
        <v>103</v>
      </c>
      <c r="M5" s="63"/>
      <c r="N5" s="64"/>
      <c r="O5" s="85" t="s">
        <v>104</v>
      </c>
      <c r="P5" s="84" t="s">
        <v>102</v>
      </c>
      <c r="Q5" s="63"/>
      <c r="R5" s="64"/>
      <c r="S5" s="63" t="s">
        <v>103</v>
      </c>
      <c r="T5" s="63"/>
      <c r="U5" s="64"/>
      <c r="V5" s="85" t="s">
        <v>104</v>
      </c>
    </row>
    <row r="6" spans="1:22" ht="19.5" customHeight="1">
      <c r="A6" s="112" t="s">
        <v>131</v>
      </c>
      <c r="B6" s="106" t="s">
        <v>105</v>
      </c>
      <c r="C6" s="107" t="s">
        <v>106</v>
      </c>
      <c r="D6" s="103" t="s">
        <v>107</v>
      </c>
      <c r="E6" s="104" t="s">
        <v>108</v>
      </c>
      <c r="F6" s="107" t="s">
        <v>109</v>
      </c>
      <c r="G6" s="103" t="s">
        <v>107</v>
      </c>
      <c r="H6" s="105" t="s">
        <v>110</v>
      </c>
      <c r="I6" s="90" t="s">
        <v>105</v>
      </c>
      <c r="J6" s="102" t="s">
        <v>106</v>
      </c>
      <c r="K6" s="45" t="s">
        <v>107</v>
      </c>
      <c r="L6" s="104" t="s">
        <v>108</v>
      </c>
      <c r="M6" s="102" t="s">
        <v>109</v>
      </c>
      <c r="N6" s="103" t="s">
        <v>107</v>
      </c>
      <c r="O6" s="105" t="s">
        <v>110</v>
      </c>
      <c r="P6" s="101" t="s">
        <v>105</v>
      </c>
      <c r="Q6" s="102" t="s">
        <v>106</v>
      </c>
      <c r="R6" s="103" t="s">
        <v>107</v>
      </c>
      <c r="S6" s="104" t="s">
        <v>108</v>
      </c>
      <c r="T6" s="102" t="s">
        <v>109</v>
      </c>
      <c r="U6" s="103" t="s">
        <v>107</v>
      </c>
      <c r="V6" s="105" t="s">
        <v>110</v>
      </c>
    </row>
    <row r="7" spans="1:22" ht="19.5" customHeight="1" thickBot="1">
      <c r="A7" s="113" t="s">
        <v>132</v>
      </c>
      <c r="B7" s="108" t="s">
        <v>0</v>
      </c>
      <c r="C7" s="89" t="s">
        <v>0</v>
      </c>
      <c r="D7" s="89" t="s">
        <v>0</v>
      </c>
      <c r="E7" s="89" t="s">
        <v>0</v>
      </c>
      <c r="F7" s="89" t="s">
        <v>0</v>
      </c>
      <c r="G7" s="89" t="s">
        <v>0</v>
      </c>
      <c r="H7" s="88" t="s">
        <v>0</v>
      </c>
      <c r="I7" s="87" t="s">
        <v>0</v>
      </c>
      <c r="J7" s="89" t="s">
        <v>0</v>
      </c>
      <c r="K7" s="89" t="s">
        <v>0</v>
      </c>
      <c r="L7" s="89" t="s">
        <v>0</v>
      </c>
      <c r="M7" s="89" t="s">
        <v>0</v>
      </c>
      <c r="N7" s="89" t="s">
        <v>0</v>
      </c>
      <c r="O7" s="88" t="s">
        <v>0</v>
      </c>
      <c r="P7" s="87" t="s">
        <v>0</v>
      </c>
      <c r="Q7" s="89" t="s">
        <v>0</v>
      </c>
      <c r="R7" s="89" t="s">
        <v>0</v>
      </c>
      <c r="S7" s="89" t="s">
        <v>0</v>
      </c>
      <c r="T7" s="89" t="s">
        <v>0</v>
      </c>
      <c r="U7" s="89" t="s">
        <v>0</v>
      </c>
      <c r="V7" s="88" t="s">
        <v>0</v>
      </c>
    </row>
    <row r="8" spans="1:22" ht="19.5" customHeight="1">
      <c r="A8" s="83"/>
      <c r="B8" s="114"/>
      <c r="C8" s="115"/>
      <c r="D8" s="116"/>
      <c r="E8" s="117"/>
      <c r="F8" s="115"/>
      <c r="G8" s="116"/>
      <c r="H8" s="118"/>
      <c r="I8" s="119"/>
      <c r="J8" s="115"/>
      <c r="K8" s="115"/>
      <c r="L8" s="115"/>
      <c r="M8" s="115"/>
      <c r="N8" s="115"/>
      <c r="O8" s="120"/>
      <c r="P8" s="119"/>
      <c r="Q8" s="115"/>
      <c r="R8" s="115"/>
      <c r="S8" s="115"/>
      <c r="T8" s="115"/>
      <c r="U8" s="115"/>
      <c r="V8" s="120"/>
    </row>
    <row r="9" spans="1:22" ht="19.5" customHeight="1">
      <c r="A9" s="91"/>
      <c r="B9" s="121"/>
      <c r="C9" s="5"/>
      <c r="D9" s="5"/>
      <c r="E9" s="5"/>
      <c r="F9" s="5"/>
      <c r="G9" s="5"/>
      <c r="H9" s="122"/>
      <c r="I9" s="121"/>
      <c r="J9" s="5"/>
      <c r="K9" s="5"/>
      <c r="L9" s="5"/>
      <c r="M9" s="5"/>
      <c r="N9" s="5"/>
      <c r="O9" s="122"/>
      <c r="P9" s="121"/>
      <c r="Q9" s="5"/>
      <c r="R9" s="5"/>
      <c r="S9" s="5"/>
      <c r="T9" s="5"/>
      <c r="U9" s="5"/>
      <c r="V9" s="122"/>
    </row>
    <row r="10" spans="1:22" ht="19.5" customHeight="1">
      <c r="A10" s="92" t="s">
        <v>111</v>
      </c>
      <c r="B10" s="33"/>
      <c r="C10" s="127">
        <v>22918</v>
      </c>
      <c r="D10" s="127">
        <f aca="true" t="shared" si="0" ref="D10:D17">SUM(B10:C10)</f>
        <v>22918</v>
      </c>
      <c r="E10" s="127">
        <v>22918</v>
      </c>
      <c r="F10" s="127"/>
      <c r="G10" s="127">
        <f aca="true" t="shared" si="1" ref="G10:G17">SUM(E10:F10)</f>
        <v>22918</v>
      </c>
      <c r="H10" s="128">
        <f>SUM(D10-G10)</f>
        <v>0</v>
      </c>
      <c r="I10" s="129"/>
      <c r="J10" s="127">
        <v>23949</v>
      </c>
      <c r="K10" s="127">
        <f>SUM(I10:J10)</f>
        <v>23949</v>
      </c>
      <c r="L10" s="127">
        <v>23949</v>
      </c>
      <c r="M10" s="127"/>
      <c r="N10" s="127">
        <f aca="true" t="shared" si="2" ref="N10:N17">SUM(L10:M10)</f>
        <v>23949</v>
      </c>
      <c r="O10" s="128">
        <f>SUM(K10-N10)</f>
        <v>0</v>
      </c>
      <c r="P10" s="129"/>
      <c r="Q10" s="127">
        <v>25027</v>
      </c>
      <c r="R10" s="127">
        <f aca="true" t="shared" si="3" ref="R10:R17">SUM(P10:Q10)</f>
        <v>25027</v>
      </c>
      <c r="S10" s="127">
        <v>25027</v>
      </c>
      <c r="T10" s="5"/>
      <c r="U10" s="127">
        <f aca="true" t="shared" si="4" ref="U10:U17">SUM(S10:T10)</f>
        <v>25027</v>
      </c>
      <c r="V10" s="128">
        <f>SUM(R10-U10)</f>
        <v>0</v>
      </c>
    </row>
    <row r="11" spans="1:22" ht="19.5" customHeight="1">
      <c r="A11" s="92" t="s">
        <v>5</v>
      </c>
      <c r="B11" s="40">
        <v>1176</v>
      </c>
      <c r="C11" s="127">
        <v>80239</v>
      </c>
      <c r="D11" s="127">
        <f t="shared" si="0"/>
        <v>81415</v>
      </c>
      <c r="E11" s="127">
        <v>80239</v>
      </c>
      <c r="F11" s="127">
        <v>1176</v>
      </c>
      <c r="G11" s="127">
        <f t="shared" si="1"/>
        <v>81415</v>
      </c>
      <c r="H11" s="128">
        <f aca="true" t="shared" si="5" ref="H11:H23">SUM(D11-G11)</f>
        <v>0</v>
      </c>
      <c r="I11" s="129"/>
      <c r="J11" s="127">
        <v>83849</v>
      </c>
      <c r="K11" s="127">
        <f aca="true" t="shared" si="6" ref="K11:K17">SUM(I11:J11)</f>
        <v>83849</v>
      </c>
      <c r="L11" s="127">
        <v>83849</v>
      </c>
      <c r="M11" s="127"/>
      <c r="N11" s="127">
        <f t="shared" si="2"/>
        <v>83849</v>
      </c>
      <c r="O11" s="128">
        <f aca="true" t="shared" si="7" ref="O11:O23">SUM(K11-N11)</f>
        <v>0</v>
      </c>
      <c r="P11" s="129"/>
      <c r="Q11" s="127">
        <v>87623</v>
      </c>
      <c r="R11" s="127">
        <f t="shared" si="3"/>
        <v>87623</v>
      </c>
      <c r="S11" s="127">
        <v>87622</v>
      </c>
      <c r="T11" s="5"/>
      <c r="U11" s="127">
        <f t="shared" si="4"/>
        <v>87622</v>
      </c>
      <c r="V11" s="128">
        <f aca="true" t="shared" si="8" ref="V11:V23">SUM(R11-U11)</f>
        <v>1</v>
      </c>
    </row>
    <row r="12" spans="1:22" ht="19.5" customHeight="1">
      <c r="A12" s="92" t="s">
        <v>112</v>
      </c>
      <c r="B12" s="40">
        <v>15000</v>
      </c>
      <c r="C12" s="127">
        <v>15524</v>
      </c>
      <c r="D12" s="127">
        <f t="shared" si="0"/>
        <v>30524</v>
      </c>
      <c r="E12" s="127">
        <v>15524</v>
      </c>
      <c r="F12" s="127">
        <v>15000</v>
      </c>
      <c r="G12" s="127">
        <f t="shared" si="1"/>
        <v>30524</v>
      </c>
      <c r="H12" s="128">
        <f t="shared" si="5"/>
        <v>0</v>
      </c>
      <c r="I12" s="129">
        <v>15675</v>
      </c>
      <c r="J12" s="127">
        <v>16223</v>
      </c>
      <c r="K12" s="127">
        <f t="shared" si="6"/>
        <v>31898</v>
      </c>
      <c r="L12" s="127">
        <v>16223</v>
      </c>
      <c r="M12" s="127">
        <v>15675</v>
      </c>
      <c r="N12" s="127">
        <f t="shared" si="2"/>
        <v>31898</v>
      </c>
      <c r="O12" s="128">
        <f t="shared" si="7"/>
        <v>0</v>
      </c>
      <c r="P12" s="129">
        <v>16380</v>
      </c>
      <c r="Q12" s="127">
        <v>16953</v>
      </c>
      <c r="R12" s="127">
        <f t="shared" si="3"/>
        <v>33333</v>
      </c>
      <c r="S12" s="127">
        <v>16953</v>
      </c>
      <c r="T12" s="5">
        <v>16380</v>
      </c>
      <c r="U12" s="127">
        <f t="shared" si="4"/>
        <v>33333</v>
      </c>
      <c r="V12" s="128">
        <f t="shared" si="8"/>
        <v>0</v>
      </c>
    </row>
    <row r="13" spans="1:22" ht="19.5" customHeight="1">
      <c r="A13" s="92" t="s">
        <v>6</v>
      </c>
      <c r="B13" s="40"/>
      <c r="C13" s="127">
        <v>4079</v>
      </c>
      <c r="D13" s="127">
        <f t="shared" si="0"/>
        <v>4079</v>
      </c>
      <c r="E13" s="127">
        <v>4079</v>
      </c>
      <c r="F13" s="127"/>
      <c r="G13" s="127">
        <f t="shared" si="1"/>
        <v>4079</v>
      </c>
      <c r="H13" s="128">
        <f t="shared" si="5"/>
        <v>0</v>
      </c>
      <c r="I13" s="129"/>
      <c r="J13" s="127">
        <v>4262</v>
      </c>
      <c r="K13" s="127">
        <f t="shared" si="6"/>
        <v>4262</v>
      </c>
      <c r="L13" s="127">
        <v>4262</v>
      </c>
      <c r="M13" s="127"/>
      <c r="N13" s="127">
        <f t="shared" si="2"/>
        <v>4262</v>
      </c>
      <c r="O13" s="128">
        <f t="shared" si="7"/>
        <v>0</v>
      </c>
      <c r="P13" s="129"/>
      <c r="Q13" s="127">
        <v>4454</v>
      </c>
      <c r="R13" s="127">
        <f t="shared" si="3"/>
        <v>4454</v>
      </c>
      <c r="S13" s="127">
        <v>4454</v>
      </c>
      <c r="T13" s="5"/>
      <c r="U13" s="127">
        <f t="shared" si="4"/>
        <v>4454</v>
      </c>
      <c r="V13" s="128">
        <f t="shared" si="8"/>
        <v>0</v>
      </c>
    </row>
    <row r="14" spans="1:22" ht="19.5" customHeight="1">
      <c r="A14" s="93" t="s">
        <v>7</v>
      </c>
      <c r="B14" s="40"/>
      <c r="C14" s="127">
        <v>3293</v>
      </c>
      <c r="D14" s="127">
        <f t="shared" si="0"/>
        <v>3293</v>
      </c>
      <c r="E14" s="127">
        <v>3293</v>
      </c>
      <c r="F14" s="127"/>
      <c r="G14" s="127">
        <f t="shared" si="1"/>
        <v>3293</v>
      </c>
      <c r="H14" s="128">
        <f t="shared" si="5"/>
        <v>0</v>
      </c>
      <c r="I14" s="129"/>
      <c r="J14" s="127">
        <v>3441</v>
      </c>
      <c r="K14" s="127">
        <f t="shared" si="6"/>
        <v>3441</v>
      </c>
      <c r="L14" s="127">
        <v>3441</v>
      </c>
      <c r="M14" s="127"/>
      <c r="N14" s="127">
        <f t="shared" si="2"/>
        <v>3441</v>
      </c>
      <c r="O14" s="128">
        <f t="shared" si="7"/>
        <v>0</v>
      </c>
      <c r="P14" s="129"/>
      <c r="Q14" s="127">
        <v>3596</v>
      </c>
      <c r="R14" s="127">
        <f t="shared" si="3"/>
        <v>3596</v>
      </c>
      <c r="S14" s="127">
        <v>3596</v>
      </c>
      <c r="T14" s="5"/>
      <c r="U14" s="127">
        <f t="shared" si="4"/>
        <v>3596</v>
      </c>
      <c r="V14" s="128">
        <f t="shared" si="8"/>
        <v>0</v>
      </c>
    </row>
    <row r="15" spans="1:22" ht="19.5" customHeight="1">
      <c r="A15" s="92" t="s">
        <v>3</v>
      </c>
      <c r="B15" s="40">
        <v>1000</v>
      </c>
      <c r="C15" s="127">
        <v>7632</v>
      </c>
      <c r="D15" s="127">
        <f t="shared" si="0"/>
        <v>8632</v>
      </c>
      <c r="E15" s="127">
        <v>7632</v>
      </c>
      <c r="F15" s="127">
        <v>1000</v>
      </c>
      <c r="G15" s="127">
        <f t="shared" si="1"/>
        <v>8632</v>
      </c>
      <c r="H15" s="128">
        <f t="shared" si="5"/>
        <v>0</v>
      </c>
      <c r="I15" s="129"/>
      <c r="J15" s="127">
        <v>7976</v>
      </c>
      <c r="K15" s="127">
        <f t="shared" si="6"/>
        <v>7976</v>
      </c>
      <c r="L15" s="127">
        <v>7976</v>
      </c>
      <c r="M15" s="127"/>
      <c r="N15" s="127">
        <f t="shared" si="2"/>
        <v>7976</v>
      </c>
      <c r="O15" s="128">
        <f t="shared" si="7"/>
        <v>0</v>
      </c>
      <c r="P15" s="129"/>
      <c r="Q15" s="127">
        <v>8335</v>
      </c>
      <c r="R15" s="127">
        <f t="shared" si="3"/>
        <v>8335</v>
      </c>
      <c r="S15" s="127">
        <v>8335</v>
      </c>
      <c r="T15" s="5"/>
      <c r="U15" s="127">
        <f t="shared" si="4"/>
        <v>8335</v>
      </c>
      <c r="V15" s="128">
        <f t="shared" si="8"/>
        <v>0</v>
      </c>
    </row>
    <row r="16" spans="1:22" ht="19.5" customHeight="1">
      <c r="A16" s="92" t="s">
        <v>8</v>
      </c>
      <c r="B16" s="40"/>
      <c r="C16" s="127">
        <v>13256</v>
      </c>
      <c r="D16" s="127">
        <f t="shared" si="0"/>
        <v>13256</v>
      </c>
      <c r="E16" s="127">
        <v>13255</v>
      </c>
      <c r="F16" s="127"/>
      <c r="G16" s="127">
        <f t="shared" si="1"/>
        <v>13255</v>
      </c>
      <c r="H16" s="128">
        <f t="shared" si="5"/>
        <v>1</v>
      </c>
      <c r="I16" s="129"/>
      <c r="J16" s="127">
        <v>13852</v>
      </c>
      <c r="K16" s="127">
        <f t="shared" si="6"/>
        <v>13852</v>
      </c>
      <c r="L16" s="127">
        <v>13852</v>
      </c>
      <c r="M16" s="127"/>
      <c r="N16" s="127">
        <f t="shared" si="2"/>
        <v>13852</v>
      </c>
      <c r="O16" s="128">
        <f t="shared" si="7"/>
        <v>0</v>
      </c>
      <c r="P16" s="129"/>
      <c r="Q16" s="127">
        <v>14475</v>
      </c>
      <c r="R16" s="127">
        <f t="shared" si="3"/>
        <v>14475</v>
      </c>
      <c r="S16" s="127">
        <v>14475</v>
      </c>
      <c r="T16" s="5"/>
      <c r="U16" s="127">
        <f t="shared" si="4"/>
        <v>14475</v>
      </c>
      <c r="V16" s="128">
        <f t="shared" si="8"/>
        <v>0</v>
      </c>
    </row>
    <row r="17" spans="1:22" ht="19.5" customHeight="1">
      <c r="A17" s="92" t="s">
        <v>113</v>
      </c>
      <c r="B17" s="40"/>
      <c r="C17" s="127">
        <v>13674</v>
      </c>
      <c r="D17" s="127">
        <f t="shared" si="0"/>
        <v>13674</v>
      </c>
      <c r="E17" s="127">
        <v>13674</v>
      </c>
      <c r="F17" s="127"/>
      <c r="G17" s="127">
        <f t="shared" si="1"/>
        <v>13674</v>
      </c>
      <c r="H17" s="128">
        <f t="shared" si="5"/>
        <v>0</v>
      </c>
      <c r="I17" s="129"/>
      <c r="J17" s="127">
        <v>14290</v>
      </c>
      <c r="K17" s="127">
        <f t="shared" si="6"/>
        <v>14290</v>
      </c>
      <c r="L17" s="127">
        <v>14289</v>
      </c>
      <c r="M17" s="127"/>
      <c r="N17" s="127">
        <f t="shared" si="2"/>
        <v>14289</v>
      </c>
      <c r="O17" s="128">
        <f t="shared" si="7"/>
        <v>1</v>
      </c>
      <c r="P17" s="129"/>
      <c r="Q17" s="127">
        <v>14933</v>
      </c>
      <c r="R17" s="127">
        <f t="shared" si="3"/>
        <v>14933</v>
      </c>
      <c r="S17" s="127">
        <v>14932</v>
      </c>
      <c r="T17" s="5"/>
      <c r="U17" s="127">
        <f t="shared" si="4"/>
        <v>14932</v>
      </c>
      <c r="V17" s="128">
        <f t="shared" si="8"/>
        <v>1</v>
      </c>
    </row>
    <row r="18" spans="1:22" ht="19.5" customHeight="1">
      <c r="A18" s="92" t="s">
        <v>9</v>
      </c>
      <c r="B18" s="40"/>
      <c r="C18" s="127"/>
      <c r="D18" s="127"/>
      <c r="E18" s="127"/>
      <c r="F18" s="127"/>
      <c r="G18" s="127"/>
      <c r="H18" s="128">
        <f t="shared" si="5"/>
        <v>0</v>
      </c>
      <c r="I18" s="129"/>
      <c r="J18" s="127"/>
      <c r="K18" s="127"/>
      <c r="L18" s="127"/>
      <c r="M18" s="127"/>
      <c r="N18" s="127"/>
      <c r="O18" s="128">
        <f t="shared" si="7"/>
        <v>0</v>
      </c>
      <c r="P18" s="129"/>
      <c r="Q18" s="127"/>
      <c r="R18" s="5"/>
      <c r="S18" s="127"/>
      <c r="T18" s="5"/>
      <c r="U18" s="5"/>
      <c r="V18" s="128">
        <f t="shared" si="8"/>
        <v>0</v>
      </c>
    </row>
    <row r="19" spans="1:22" ht="19.5" customHeight="1">
      <c r="A19" s="92" t="s">
        <v>10</v>
      </c>
      <c r="B19" s="40">
        <v>400</v>
      </c>
      <c r="C19" s="127">
        <v>11005</v>
      </c>
      <c r="D19" s="127">
        <f>SUM(B19:C19)</f>
        <v>11405</v>
      </c>
      <c r="E19" s="127">
        <v>11005</v>
      </c>
      <c r="F19" s="40">
        <v>400</v>
      </c>
      <c r="G19" s="127">
        <f>SUM(E19:F19)</f>
        <v>11405</v>
      </c>
      <c r="H19" s="128">
        <f t="shared" si="5"/>
        <v>0</v>
      </c>
      <c r="I19" s="129"/>
      <c r="J19" s="127">
        <v>11501</v>
      </c>
      <c r="K19" s="127">
        <f>SUM(I19:J19)</f>
        <v>11501</v>
      </c>
      <c r="L19" s="127">
        <v>11500</v>
      </c>
      <c r="M19" s="129"/>
      <c r="N19" s="127">
        <f>SUM(L19:M19)</f>
        <v>11500</v>
      </c>
      <c r="O19" s="128">
        <f t="shared" si="7"/>
        <v>1</v>
      </c>
      <c r="P19" s="129"/>
      <c r="Q19" s="127">
        <v>12018</v>
      </c>
      <c r="R19" s="127">
        <f>SUM(P19:Q19)</f>
        <v>12018</v>
      </c>
      <c r="S19" s="127">
        <v>12018</v>
      </c>
      <c r="T19" s="5"/>
      <c r="U19" s="127">
        <f>SUM(S19:T19)</f>
        <v>12018</v>
      </c>
      <c r="V19" s="128">
        <f t="shared" si="8"/>
        <v>0</v>
      </c>
    </row>
    <row r="20" spans="1:22" ht="19.5" customHeight="1">
      <c r="A20" s="92" t="s">
        <v>11</v>
      </c>
      <c r="B20" s="40">
        <v>12897</v>
      </c>
      <c r="C20" s="127">
        <v>35858</v>
      </c>
      <c r="D20" s="127">
        <f>SUM(B20:C20)</f>
        <v>48755</v>
      </c>
      <c r="E20" s="127">
        <v>35858</v>
      </c>
      <c r="F20" s="40">
        <v>12897</v>
      </c>
      <c r="G20" s="127">
        <f>SUM(E20:F20)</f>
        <v>48755</v>
      </c>
      <c r="H20" s="128">
        <f t="shared" si="5"/>
        <v>0</v>
      </c>
      <c r="I20" s="129"/>
      <c r="J20" s="127">
        <v>37472</v>
      </c>
      <c r="K20" s="127">
        <f>SUM(I20:J20)</f>
        <v>37472</v>
      </c>
      <c r="L20" s="127">
        <v>37472</v>
      </c>
      <c r="M20" s="129"/>
      <c r="N20" s="127">
        <f>SUM(L20:M20)</f>
        <v>37472</v>
      </c>
      <c r="O20" s="128">
        <f t="shared" si="7"/>
        <v>0</v>
      </c>
      <c r="P20" s="129"/>
      <c r="Q20" s="127">
        <v>39158</v>
      </c>
      <c r="R20" s="127">
        <f>SUM(P20:Q20)</f>
        <v>39158</v>
      </c>
      <c r="S20" s="127">
        <v>39158</v>
      </c>
      <c r="T20" s="5"/>
      <c r="U20" s="127">
        <f>SUM(S20:T20)</f>
        <v>39158</v>
      </c>
      <c r="V20" s="128">
        <f t="shared" si="8"/>
        <v>0</v>
      </c>
    </row>
    <row r="21" spans="1:22" ht="19.5" customHeight="1">
      <c r="A21" s="92" t="s">
        <v>12</v>
      </c>
      <c r="B21" s="40">
        <v>40200</v>
      </c>
      <c r="C21" s="127">
        <v>75319</v>
      </c>
      <c r="D21" s="127">
        <f>SUM(B21:C21)</f>
        <v>115519</v>
      </c>
      <c r="E21" s="127">
        <v>75319</v>
      </c>
      <c r="F21" s="40">
        <v>40200</v>
      </c>
      <c r="G21" s="127">
        <f>SUM(E21:F21)</f>
        <v>115519</v>
      </c>
      <c r="H21" s="128">
        <f t="shared" si="5"/>
        <v>0</v>
      </c>
      <c r="I21" s="129">
        <v>38557</v>
      </c>
      <c r="J21" s="127">
        <v>78708</v>
      </c>
      <c r="K21" s="127">
        <f>SUM(I21:J21)</f>
        <v>117265</v>
      </c>
      <c r="L21" s="127">
        <v>78708</v>
      </c>
      <c r="M21" s="129">
        <v>38557</v>
      </c>
      <c r="N21" s="127">
        <f>SUM(L21:M21)</f>
        <v>117265</v>
      </c>
      <c r="O21" s="128">
        <f t="shared" si="7"/>
        <v>0</v>
      </c>
      <c r="P21" s="129">
        <v>40293</v>
      </c>
      <c r="Q21" s="127">
        <v>82250</v>
      </c>
      <c r="R21" s="127">
        <f>SUM(P21:Q21)</f>
        <v>122543</v>
      </c>
      <c r="S21" s="127">
        <v>82250</v>
      </c>
      <c r="T21" s="129">
        <v>40293</v>
      </c>
      <c r="U21" s="127">
        <f>SUM(S21:T21)</f>
        <v>122543</v>
      </c>
      <c r="V21" s="128">
        <f t="shared" si="8"/>
        <v>0</v>
      </c>
    </row>
    <row r="22" spans="1:22" ht="19.5" customHeight="1">
      <c r="A22" s="92" t="s">
        <v>13</v>
      </c>
      <c r="B22" s="40">
        <v>3490</v>
      </c>
      <c r="C22" s="127">
        <v>67879</v>
      </c>
      <c r="D22" s="127">
        <f>SUM(B22:C22)</f>
        <v>71369</v>
      </c>
      <c r="E22" s="127">
        <v>67879</v>
      </c>
      <c r="F22" s="40">
        <v>3490</v>
      </c>
      <c r="G22" s="127">
        <f>SUM(E22:F22)</f>
        <v>71369</v>
      </c>
      <c r="H22" s="128">
        <f t="shared" si="5"/>
        <v>0</v>
      </c>
      <c r="I22" s="129"/>
      <c r="J22" s="127">
        <v>70934</v>
      </c>
      <c r="K22" s="127">
        <f>SUM(I22:J22)</f>
        <v>70934</v>
      </c>
      <c r="L22" s="127">
        <v>70934</v>
      </c>
      <c r="M22" s="129"/>
      <c r="N22" s="127">
        <f>SUM(L22:M22)</f>
        <v>70934</v>
      </c>
      <c r="O22" s="128">
        <f t="shared" si="7"/>
        <v>0</v>
      </c>
      <c r="P22" s="129"/>
      <c r="Q22" s="127">
        <v>74126</v>
      </c>
      <c r="R22" s="127">
        <f>SUM(P22:Q22)</f>
        <v>74126</v>
      </c>
      <c r="S22" s="127">
        <v>74126</v>
      </c>
      <c r="T22" s="129"/>
      <c r="U22" s="127">
        <f>SUM(S22:T22)</f>
        <v>74126</v>
      </c>
      <c r="V22" s="128">
        <f t="shared" si="8"/>
        <v>0</v>
      </c>
    </row>
    <row r="23" spans="1:22" ht="19.5" customHeight="1">
      <c r="A23" s="92" t="s">
        <v>15</v>
      </c>
      <c r="B23" s="40">
        <v>50390</v>
      </c>
      <c r="C23" s="127">
        <v>232828</v>
      </c>
      <c r="D23" s="127">
        <f>SUM(B23:C23)</f>
        <v>283218</v>
      </c>
      <c r="E23" s="127">
        <v>247828</v>
      </c>
      <c r="F23" s="40">
        <v>35390</v>
      </c>
      <c r="G23" s="127">
        <f>SUM(E23:F23)</f>
        <v>283218</v>
      </c>
      <c r="H23" s="128">
        <f t="shared" si="5"/>
        <v>0</v>
      </c>
      <c r="I23" s="129">
        <v>10450</v>
      </c>
      <c r="J23" s="127">
        <v>243305</v>
      </c>
      <c r="K23" s="127">
        <f>SUM(I23:J23)</f>
        <v>253755</v>
      </c>
      <c r="L23" s="127">
        <v>243305</v>
      </c>
      <c r="M23" s="129">
        <v>10450</v>
      </c>
      <c r="N23" s="127">
        <f>SUM(L23:M23)</f>
        <v>253755</v>
      </c>
      <c r="O23" s="128">
        <f t="shared" si="7"/>
        <v>0</v>
      </c>
      <c r="P23" s="129">
        <v>10920</v>
      </c>
      <c r="Q23" s="127">
        <v>254254</v>
      </c>
      <c r="R23" s="127">
        <f>SUM(P23:Q23)</f>
        <v>265174</v>
      </c>
      <c r="S23" s="127">
        <v>254254</v>
      </c>
      <c r="T23" s="129">
        <v>10920</v>
      </c>
      <c r="U23" s="127">
        <f>SUM(S23:T23)</f>
        <v>265174</v>
      </c>
      <c r="V23" s="128">
        <f t="shared" si="8"/>
        <v>0</v>
      </c>
    </row>
    <row r="24" spans="1:22" ht="19.5" customHeight="1" thickBot="1">
      <c r="A24" s="92"/>
      <c r="B24" s="142"/>
      <c r="C24" s="130"/>
      <c r="D24" s="130"/>
      <c r="E24" s="130"/>
      <c r="F24" s="130"/>
      <c r="G24" s="130"/>
      <c r="H24" s="131"/>
      <c r="I24" s="132"/>
      <c r="J24" s="130"/>
      <c r="K24" s="130"/>
      <c r="L24" s="130"/>
      <c r="M24" s="130"/>
      <c r="N24" s="130"/>
      <c r="O24" s="131"/>
      <c r="P24" s="132"/>
      <c r="Q24" s="130"/>
      <c r="R24" s="123"/>
      <c r="S24" s="123"/>
      <c r="T24" s="123"/>
      <c r="U24" s="123"/>
      <c r="V24" s="124"/>
    </row>
    <row r="25" spans="1:22" ht="19.5" customHeight="1" thickBot="1">
      <c r="A25" s="94" t="s">
        <v>114</v>
      </c>
      <c r="B25" s="126">
        <f aca="true" t="shared" si="9" ref="B25:G25">SUM(B10:B24)</f>
        <v>124553</v>
      </c>
      <c r="C25" s="95">
        <f t="shared" si="9"/>
        <v>583504</v>
      </c>
      <c r="D25" s="95">
        <f t="shared" si="9"/>
        <v>708057</v>
      </c>
      <c r="E25" s="95">
        <f t="shared" si="9"/>
        <v>598503</v>
      </c>
      <c r="F25" s="95">
        <f t="shared" si="9"/>
        <v>109553</v>
      </c>
      <c r="G25" s="95">
        <f t="shared" si="9"/>
        <v>708056</v>
      </c>
      <c r="H25" s="96">
        <v>0</v>
      </c>
      <c r="I25" s="139">
        <f aca="true" t="shared" si="10" ref="I25:N25">SUM(I10:I24)</f>
        <v>64682</v>
      </c>
      <c r="J25" s="95">
        <f t="shared" si="10"/>
        <v>609762</v>
      </c>
      <c r="K25" s="95">
        <f t="shared" si="10"/>
        <v>674444</v>
      </c>
      <c r="L25" s="95">
        <f t="shared" si="10"/>
        <v>609760</v>
      </c>
      <c r="M25" s="95">
        <f t="shared" si="10"/>
        <v>64682</v>
      </c>
      <c r="N25" s="95">
        <f t="shared" si="10"/>
        <v>674442</v>
      </c>
      <c r="O25" s="96">
        <v>0</v>
      </c>
      <c r="P25" s="140">
        <f>SUM(P8:P24)</f>
        <v>67593</v>
      </c>
      <c r="Q25" s="95">
        <f>SUM(Q10:Q24)</f>
        <v>637202</v>
      </c>
      <c r="R25" s="95">
        <f>SUM(R10:R24)</f>
        <v>704795</v>
      </c>
      <c r="S25" s="95">
        <f>SUM(S10:S24)</f>
        <v>637200</v>
      </c>
      <c r="T25" s="95">
        <f>SUM(T10:T24)</f>
        <v>67593</v>
      </c>
      <c r="U25" s="95">
        <f>SUM(U10:U24)</f>
        <v>704793</v>
      </c>
      <c r="V25" s="96">
        <v>0</v>
      </c>
    </row>
    <row r="27" ht="12.75">
      <c r="A27" s="98" t="s">
        <v>83</v>
      </c>
    </row>
    <row r="28" ht="12.75">
      <c r="A28" t="s">
        <v>153</v>
      </c>
    </row>
    <row r="29" ht="12.75">
      <c r="A29" s="72" t="s">
        <v>149</v>
      </c>
    </row>
    <row r="30" ht="12.75">
      <c r="A30" s="99" t="s">
        <v>168</v>
      </c>
    </row>
    <row r="31" ht="12.75">
      <c r="A31" s="99" t="s">
        <v>169</v>
      </c>
    </row>
    <row r="32" ht="12.75">
      <c r="A32" s="99" t="s">
        <v>150</v>
      </c>
    </row>
    <row r="33" spans="1:7" ht="12.75">
      <c r="A33" s="99" t="s">
        <v>151</v>
      </c>
      <c r="F33" s="104"/>
      <c r="G33" s="104"/>
    </row>
    <row r="34" spans="5:7" ht="12.75">
      <c r="E34" s="36"/>
      <c r="F34" s="33"/>
      <c r="G34" s="33"/>
    </row>
    <row r="35" spans="6:7" ht="12.75">
      <c r="F35" s="51"/>
      <c r="G35" s="50"/>
    </row>
    <row r="36" spans="6:7" ht="12.75">
      <c r="F36" s="53"/>
      <c r="G36" s="53"/>
    </row>
    <row r="37" spans="6:7" ht="12.75">
      <c r="F37" s="51"/>
      <c r="G37" s="51"/>
    </row>
    <row r="38" spans="6:7" ht="12.75">
      <c r="F38" s="50"/>
      <c r="G38" s="50"/>
    </row>
    <row r="39" spans="6:7" ht="12.75">
      <c r="F39" s="50"/>
      <c r="G39" s="55"/>
    </row>
  </sheetData>
  <printOptions/>
  <pageMargins left="0.24" right="0.17" top="1" bottom="1" header="0.5" footer="0.5"/>
  <pageSetup fitToHeight="1" fitToWidth="1" horizontalDpi="300" verticalDpi="300" orientation="landscape" paperSize="9" scale="56" r:id="rId1"/>
</worksheet>
</file>

<file path=xl/worksheets/sheet6.xml><?xml version="1.0" encoding="utf-8"?>
<worksheet xmlns="http://schemas.openxmlformats.org/spreadsheetml/2006/main" xmlns:r="http://schemas.openxmlformats.org/officeDocument/2006/relationships">
  <dimension ref="A1:R64"/>
  <sheetViews>
    <sheetView workbookViewId="0" topLeftCell="H1">
      <selection activeCell="O22" sqref="O22"/>
    </sheetView>
  </sheetViews>
  <sheetFormatPr defaultColWidth="9.140625" defaultRowHeight="12.75"/>
  <cols>
    <col min="1" max="1" width="27.00390625" style="0" customWidth="1"/>
    <col min="2" max="2" width="18.28125" style="33" customWidth="1"/>
    <col min="3" max="3" width="20.57421875" style="33" customWidth="1"/>
    <col min="4" max="5" width="20.28125" style="33" customWidth="1"/>
    <col min="6" max="8" width="20.421875" style="33" customWidth="1"/>
    <col min="9" max="9" width="3.421875" style="0" customWidth="1"/>
    <col min="10" max="10" width="34.421875" style="0" customWidth="1"/>
    <col min="11" max="11" width="15.57421875" style="33" bestFit="1" customWidth="1"/>
    <col min="12" max="12" width="16.57421875" style="33" bestFit="1" customWidth="1"/>
    <col min="13" max="13" width="15.8515625" style="33" bestFit="1" customWidth="1"/>
    <col min="14" max="14" width="16.00390625" style="33" customWidth="1"/>
    <col min="15" max="16" width="15.57421875" style="33" bestFit="1" customWidth="1"/>
    <col min="17" max="17" width="16.28125" style="33" bestFit="1" customWidth="1"/>
  </cols>
  <sheetData>
    <row r="1" spans="1:10" ht="12.75">
      <c r="A1" s="1" t="s">
        <v>133</v>
      </c>
      <c r="B1" s="1" t="s">
        <v>84</v>
      </c>
      <c r="C1" s="22" t="s">
        <v>16</v>
      </c>
      <c r="D1" s="60"/>
      <c r="E1" s="61"/>
      <c r="F1" s="62" t="s">
        <v>148</v>
      </c>
      <c r="G1" s="63"/>
      <c r="H1" s="64"/>
      <c r="J1" s="21" t="s">
        <v>55</v>
      </c>
    </row>
    <row r="2" spans="1:8" ht="12.75">
      <c r="A2" s="9"/>
      <c r="B2" s="65" t="s">
        <v>43</v>
      </c>
      <c r="C2" s="66" t="s">
        <v>188</v>
      </c>
      <c r="D2" s="67"/>
      <c r="E2" s="68"/>
      <c r="F2" s="69" t="s">
        <v>20</v>
      </c>
      <c r="G2" s="9" t="s">
        <v>17</v>
      </c>
      <c r="H2" s="9" t="s">
        <v>18</v>
      </c>
    </row>
    <row r="3" spans="1:8" ht="12.75">
      <c r="A3" s="9" t="s">
        <v>154</v>
      </c>
      <c r="B3" s="26"/>
      <c r="C3" s="28"/>
      <c r="D3" s="27"/>
      <c r="E3" s="23"/>
      <c r="F3" s="29" t="s">
        <v>175</v>
      </c>
      <c r="G3" s="29" t="s">
        <v>178</v>
      </c>
      <c r="H3" s="29" t="s">
        <v>181</v>
      </c>
    </row>
    <row r="4" spans="1:8" ht="12.75">
      <c r="A4" s="9"/>
      <c r="B4" s="12" t="s">
        <v>85</v>
      </c>
      <c r="C4" s="1" t="s">
        <v>86</v>
      </c>
      <c r="D4" s="1" t="s">
        <v>33</v>
      </c>
      <c r="E4" s="10" t="s">
        <v>34</v>
      </c>
      <c r="F4" s="10" t="s">
        <v>19</v>
      </c>
      <c r="G4" s="10" t="s">
        <v>19</v>
      </c>
      <c r="H4" s="10" t="s">
        <v>19</v>
      </c>
    </row>
    <row r="5" spans="1:8" ht="12.75">
      <c r="A5" s="3"/>
      <c r="B5" s="11" t="s">
        <v>0</v>
      </c>
      <c r="C5" s="9" t="s">
        <v>0</v>
      </c>
      <c r="D5" s="9" t="s">
        <v>0</v>
      </c>
      <c r="E5" s="9" t="s">
        <v>0</v>
      </c>
      <c r="F5" s="9" t="s">
        <v>0</v>
      </c>
      <c r="G5" s="9" t="s">
        <v>0</v>
      </c>
      <c r="H5" s="9" t="s">
        <v>0</v>
      </c>
    </row>
    <row r="6" spans="1:8" ht="12.75">
      <c r="A6" s="16"/>
      <c r="B6" s="25" t="s">
        <v>35</v>
      </c>
      <c r="C6" s="2" t="s">
        <v>36</v>
      </c>
      <c r="D6" s="2" t="s">
        <v>37</v>
      </c>
      <c r="E6" s="2" t="s">
        <v>38</v>
      </c>
      <c r="F6" s="2" t="s">
        <v>39</v>
      </c>
      <c r="G6" s="24" t="s">
        <v>40</v>
      </c>
      <c r="H6" s="24" t="s">
        <v>41</v>
      </c>
    </row>
    <row r="7" spans="1:10" ht="12.75">
      <c r="A7" s="75" t="s">
        <v>155</v>
      </c>
      <c r="B7" s="74"/>
      <c r="C7" s="74"/>
      <c r="D7" s="134"/>
      <c r="E7" s="74"/>
      <c r="F7" s="141"/>
      <c r="G7" s="74"/>
      <c r="H7" s="74"/>
      <c r="J7" s="21" t="s">
        <v>89</v>
      </c>
    </row>
    <row r="8" spans="1:17" ht="12.75">
      <c r="A8" s="73"/>
      <c r="C8" s="74"/>
      <c r="D8" s="134"/>
      <c r="E8" s="74"/>
      <c r="F8" s="141"/>
      <c r="G8" s="74"/>
      <c r="H8" s="74"/>
      <c r="K8" s="34" t="s">
        <v>182</v>
      </c>
      <c r="L8" s="35" t="s">
        <v>180</v>
      </c>
      <c r="M8" s="35" t="s">
        <v>183</v>
      </c>
      <c r="N8" s="34" t="s">
        <v>184</v>
      </c>
      <c r="O8" s="34" t="s">
        <v>185</v>
      </c>
      <c r="P8" s="34" t="s">
        <v>179</v>
      </c>
      <c r="Q8" s="34" t="s">
        <v>186</v>
      </c>
    </row>
    <row r="9" spans="1:17" ht="12.75">
      <c r="A9" s="73" t="s">
        <v>90</v>
      </c>
      <c r="B9" s="74">
        <v>121580</v>
      </c>
      <c r="C9" s="38">
        <v>141539</v>
      </c>
      <c r="D9" s="165">
        <v>141539</v>
      </c>
      <c r="E9" s="38">
        <v>133405</v>
      </c>
      <c r="F9" s="166">
        <v>162677</v>
      </c>
      <c r="G9" s="38">
        <v>169997</v>
      </c>
      <c r="H9" s="38">
        <v>177647</v>
      </c>
      <c r="J9" s="7" t="s">
        <v>90</v>
      </c>
      <c r="K9" s="59">
        <v>121580</v>
      </c>
      <c r="L9" s="59">
        <v>141539</v>
      </c>
      <c r="M9" s="59">
        <v>141539</v>
      </c>
      <c r="N9" s="59">
        <v>133405</v>
      </c>
      <c r="O9" s="59">
        <v>162677</v>
      </c>
      <c r="P9" s="59">
        <v>169997</v>
      </c>
      <c r="Q9" s="59">
        <v>177647</v>
      </c>
    </row>
    <row r="10" spans="1:17" ht="12.75">
      <c r="A10" s="76" t="s">
        <v>91</v>
      </c>
      <c r="B10" s="38">
        <v>14108</v>
      </c>
      <c r="C10" s="38">
        <v>15380</v>
      </c>
      <c r="D10" s="165">
        <v>15380</v>
      </c>
      <c r="E10" s="38">
        <v>15011</v>
      </c>
      <c r="F10" s="166">
        <v>16071</v>
      </c>
      <c r="G10" s="38">
        <v>16794</v>
      </c>
      <c r="H10" s="38">
        <v>17549</v>
      </c>
      <c r="J10" s="7" t="s">
        <v>92</v>
      </c>
      <c r="K10" s="59">
        <v>93162</v>
      </c>
      <c r="L10" s="59">
        <v>135386</v>
      </c>
      <c r="M10" s="59">
        <v>135386</v>
      </c>
      <c r="N10" s="59">
        <v>121731</v>
      </c>
      <c r="O10" s="59">
        <v>171882</v>
      </c>
      <c r="P10" s="59">
        <v>179617</v>
      </c>
      <c r="Q10" s="59">
        <v>187700</v>
      </c>
    </row>
    <row r="11" spans="1:18" ht="12.75">
      <c r="A11" s="76" t="s">
        <v>93</v>
      </c>
      <c r="B11" s="38">
        <v>20531</v>
      </c>
      <c r="C11" s="38">
        <v>11253</v>
      </c>
      <c r="D11" s="165">
        <v>11253</v>
      </c>
      <c r="E11" s="38">
        <v>11252</v>
      </c>
      <c r="F11" s="166">
        <v>11815</v>
      </c>
      <c r="G11" s="38">
        <v>12347</v>
      </c>
      <c r="H11" s="38">
        <v>12902</v>
      </c>
      <c r="J11" s="46" t="s">
        <v>2</v>
      </c>
      <c r="K11" s="59">
        <v>41191</v>
      </c>
      <c r="L11" s="59">
        <v>52203</v>
      </c>
      <c r="M11" s="59">
        <v>55003</v>
      </c>
      <c r="N11" s="59">
        <v>51913</v>
      </c>
      <c r="O11" s="59">
        <v>55755</v>
      </c>
      <c r="P11" s="59">
        <v>58264</v>
      </c>
      <c r="Q11" s="59">
        <v>60888</v>
      </c>
      <c r="R11" t="s">
        <v>134</v>
      </c>
    </row>
    <row r="12" spans="1:17" ht="12.75">
      <c r="A12" s="154" t="s">
        <v>94</v>
      </c>
      <c r="B12" s="38">
        <v>430</v>
      </c>
      <c r="C12" s="38">
        <v>100</v>
      </c>
      <c r="D12" s="165">
        <v>100</v>
      </c>
      <c r="E12" s="38">
        <v>519</v>
      </c>
      <c r="F12" s="166">
        <v>100</v>
      </c>
      <c r="G12" s="38">
        <v>105</v>
      </c>
      <c r="H12" s="38">
        <v>109</v>
      </c>
      <c r="J12" s="7" t="s">
        <v>95</v>
      </c>
      <c r="K12" s="59">
        <v>26972</v>
      </c>
      <c r="L12" s="59">
        <v>23262</v>
      </c>
      <c r="M12" s="59">
        <v>27462</v>
      </c>
      <c r="N12" s="59">
        <v>29214</v>
      </c>
      <c r="O12" s="59">
        <v>26758</v>
      </c>
      <c r="P12" s="59">
        <v>27961</v>
      </c>
      <c r="Q12" s="59">
        <v>29219</v>
      </c>
    </row>
    <row r="13" spans="1:17" ht="12.75">
      <c r="A13" s="76" t="s">
        <v>96</v>
      </c>
      <c r="B13" s="38">
        <v>19051</v>
      </c>
      <c r="C13" s="38">
        <v>22778</v>
      </c>
      <c r="D13" s="165">
        <v>19000</v>
      </c>
      <c r="E13" s="38">
        <v>22778</v>
      </c>
      <c r="F13" s="166">
        <v>24917</v>
      </c>
      <c r="G13" s="38">
        <v>26039</v>
      </c>
      <c r="H13" s="38">
        <v>27210</v>
      </c>
      <c r="J13" s="7" t="s">
        <v>96</v>
      </c>
      <c r="K13" s="59">
        <v>19051</v>
      </c>
      <c r="L13" s="59">
        <v>22778</v>
      </c>
      <c r="M13" s="59">
        <v>19000</v>
      </c>
      <c r="N13" s="59">
        <v>22778</v>
      </c>
      <c r="O13" s="59">
        <v>24917</v>
      </c>
      <c r="P13" s="59">
        <v>26039</v>
      </c>
      <c r="Q13" s="59">
        <v>27210</v>
      </c>
    </row>
    <row r="14" spans="1:17" ht="12.75">
      <c r="A14" s="76" t="s">
        <v>95</v>
      </c>
      <c r="B14" s="38">
        <v>26972</v>
      </c>
      <c r="C14" s="38">
        <v>23262</v>
      </c>
      <c r="D14" s="165">
        <v>27462</v>
      </c>
      <c r="E14" s="38">
        <v>29214</v>
      </c>
      <c r="F14" s="166">
        <v>26758</v>
      </c>
      <c r="G14" s="38">
        <v>27961</v>
      </c>
      <c r="H14" s="38">
        <v>29219</v>
      </c>
      <c r="J14" s="7" t="s">
        <v>97</v>
      </c>
      <c r="K14" s="59">
        <v>1297</v>
      </c>
      <c r="L14" s="59">
        <v>778</v>
      </c>
      <c r="M14" s="59">
        <v>778</v>
      </c>
      <c r="N14" s="59">
        <v>598</v>
      </c>
      <c r="O14" s="59">
        <v>778</v>
      </c>
      <c r="P14" s="59">
        <v>813</v>
      </c>
      <c r="Q14" s="59">
        <v>849</v>
      </c>
    </row>
    <row r="15" spans="1:17" ht="12.75">
      <c r="A15" s="76" t="s">
        <v>98</v>
      </c>
      <c r="B15" s="38">
        <v>9779</v>
      </c>
      <c r="C15" s="38">
        <v>14342</v>
      </c>
      <c r="D15" s="165">
        <v>11121</v>
      </c>
      <c r="E15" s="38">
        <v>7010</v>
      </c>
      <c r="F15" s="166">
        <v>14373</v>
      </c>
      <c r="G15" s="38">
        <v>15019</v>
      </c>
      <c r="H15" s="38">
        <v>15695</v>
      </c>
      <c r="J15" s="7" t="s">
        <v>98</v>
      </c>
      <c r="K15" s="59">
        <v>9779</v>
      </c>
      <c r="L15" s="59">
        <v>14342</v>
      </c>
      <c r="M15" s="59">
        <v>11121</v>
      </c>
      <c r="N15" s="59">
        <v>7010</v>
      </c>
      <c r="O15" s="59">
        <v>14373</v>
      </c>
      <c r="P15" s="59">
        <v>15019</v>
      </c>
      <c r="Q15" s="59">
        <v>15695</v>
      </c>
    </row>
    <row r="16" spans="1:17" ht="12.75">
      <c r="A16" s="76" t="s">
        <v>92</v>
      </c>
      <c r="B16" s="38">
        <v>93162</v>
      </c>
      <c r="C16" s="38">
        <v>135386</v>
      </c>
      <c r="D16" s="165">
        <v>135386</v>
      </c>
      <c r="E16" s="38">
        <v>121731</v>
      </c>
      <c r="F16" s="166">
        <v>171882</v>
      </c>
      <c r="G16" s="38">
        <v>179617</v>
      </c>
      <c r="H16" s="38">
        <v>187700</v>
      </c>
      <c r="J16" s="7" t="s">
        <v>122</v>
      </c>
      <c r="K16" s="59">
        <v>3814</v>
      </c>
      <c r="L16" s="59">
        <v>5312</v>
      </c>
      <c r="M16" s="59">
        <v>5312</v>
      </c>
      <c r="N16" s="59">
        <v>5312</v>
      </c>
      <c r="O16" s="59">
        <v>5312</v>
      </c>
      <c r="P16" s="59">
        <v>5551</v>
      </c>
      <c r="Q16" s="59">
        <v>5801</v>
      </c>
    </row>
    <row r="17" spans="1:17" ht="12.75">
      <c r="A17" s="76" t="s">
        <v>97</v>
      </c>
      <c r="B17" s="38">
        <v>1297</v>
      </c>
      <c r="C17" s="38">
        <v>778</v>
      </c>
      <c r="D17" s="165">
        <v>778</v>
      </c>
      <c r="E17" s="38">
        <v>598</v>
      </c>
      <c r="F17" s="166">
        <v>778</v>
      </c>
      <c r="G17" s="38">
        <v>813</v>
      </c>
      <c r="H17" s="38">
        <v>849</v>
      </c>
      <c r="J17" s="52" t="s">
        <v>32</v>
      </c>
      <c r="K17" s="149">
        <f aca="true" t="shared" si="0" ref="K17:Q17">SUM(K9:K16)</f>
        <v>316846</v>
      </c>
      <c r="L17" s="149">
        <f t="shared" si="0"/>
        <v>395600</v>
      </c>
      <c r="M17" s="149">
        <f t="shared" si="0"/>
        <v>395601</v>
      </c>
      <c r="N17" s="149">
        <f t="shared" si="0"/>
        <v>371961</v>
      </c>
      <c r="O17" s="149">
        <f t="shared" si="0"/>
        <v>462452</v>
      </c>
      <c r="P17" s="149">
        <f t="shared" si="0"/>
        <v>483261</v>
      </c>
      <c r="Q17" s="149">
        <f t="shared" si="0"/>
        <v>505009</v>
      </c>
    </row>
    <row r="18" spans="1:17" ht="12.75">
      <c r="A18" s="76" t="s">
        <v>99</v>
      </c>
      <c r="B18" s="38">
        <v>22163</v>
      </c>
      <c r="C18" s="38">
        <v>56924</v>
      </c>
      <c r="D18" s="165">
        <v>56924</v>
      </c>
      <c r="E18" s="38">
        <v>54730</v>
      </c>
      <c r="F18" s="166">
        <v>58874</v>
      </c>
      <c r="G18" s="38">
        <v>61523</v>
      </c>
      <c r="H18" s="38">
        <v>64292</v>
      </c>
      <c r="J18" s="7"/>
      <c r="K18" s="58"/>
      <c r="L18" s="58"/>
      <c r="M18" s="58"/>
      <c r="N18" s="58"/>
      <c r="O18" s="58"/>
      <c r="P18" s="58"/>
      <c r="Q18" s="58"/>
    </row>
    <row r="19" spans="1:17" ht="12.75">
      <c r="A19" s="76" t="s">
        <v>101</v>
      </c>
      <c r="B19" s="38">
        <v>10191</v>
      </c>
      <c r="C19" s="38">
        <v>10086</v>
      </c>
      <c r="D19" s="165">
        <v>10086</v>
      </c>
      <c r="E19" s="38">
        <v>62249</v>
      </c>
      <c r="F19" s="166">
        <v>23492</v>
      </c>
      <c r="G19" s="38">
        <v>24549</v>
      </c>
      <c r="H19" s="38">
        <v>25654</v>
      </c>
      <c r="J19" s="52" t="s">
        <v>100</v>
      </c>
      <c r="K19" s="58"/>
      <c r="L19" s="58"/>
      <c r="M19" s="58"/>
      <c r="N19" s="58"/>
      <c r="O19" s="58"/>
      <c r="P19" s="58"/>
      <c r="Q19" s="58"/>
    </row>
    <row r="20" spans="1:17" ht="12.75">
      <c r="A20" s="76" t="s">
        <v>120</v>
      </c>
      <c r="B20" s="38">
        <v>78</v>
      </c>
      <c r="C20" s="38">
        <v>334</v>
      </c>
      <c r="D20" s="165">
        <v>334</v>
      </c>
      <c r="E20" s="38">
        <v>77</v>
      </c>
      <c r="F20" s="166">
        <v>334</v>
      </c>
      <c r="G20" s="38">
        <v>349</v>
      </c>
      <c r="H20" s="38">
        <v>365</v>
      </c>
      <c r="J20" s="7"/>
      <c r="K20" s="34" t="s">
        <v>182</v>
      </c>
      <c r="L20" s="35" t="s">
        <v>180</v>
      </c>
      <c r="M20" s="35" t="s">
        <v>183</v>
      </c>
      <c r="N20" s="34" t="s">
        <v>184</v>
      </c>
      <c r="O20" s="34" t="s">
        <v>185</v>
      </c>
      <c r="P20" s="34" t="s">
        <v>179</v>
      </c>
      <c r="Q20" s="34" t="s">
        <v>186</v>
      </c>
    </row>
    <row r="21" spans="1:17" ht="12.75">
      <c r="A21" s="76" t="s">
        <v>124</v>
      </c>
      <c r="B21" s="38">
        <v>1744</v>
      </c>
      <c r="C21" s="38">
        <v>1600</v>
      </c>
      <c r="D21" s="165">
        <v>1600</v>
      </c>
      <c r="E21" s="38">
        <v>1600</v>
      </c>
      <c r="F21" s="166">
        <v>1672</v>
      </c>
      <c r="G21" s="38">
        <v>1747</v>
      </c>
      <c r="H21" s="38">
        <v>1826</v>
      </c>
      <c r="J21" s="57" t="s">
        <v>99</v>
      </c>
      <c r="K21" s="59">
        <v>22163</v>
      </c>
      <c r="L21" s="59">
        <v>56924</v>
      </c>
      <c r="M21" s="59">
        <v>56924</v>
      </c>
      <c r="N21" s="59">
        <v>54730</v>
      </c>
      <c r="O21" s="59">
        <v>58874</v>
      </c>
      <c r="P21" s="59">
        <v>61523</v>
      </c>
      <c r="Q21" s="59">
        <v>64292</v>
      </c>
    </row>
    <row r="22" spans="1:17" ht="12.75">
      <c r="A22" s="76" t="s">
        <v>125</v>
      </c>
      <c r="B22" s="38">
        <v>417</v>
      </c>
      <c r="C22" s="38">
        <v>456</v>
      </c>
      <c r="D22" s="38">
        <v>456</v>
      </c>
      <c r="E22" s="38">
        <v>454</v>
      </c>
      <c r="F22" s="38">
        <v>456</v>
      </c>
      <c r="G22" s="38">
        <v>477</v>
      </c>
      <c r="H22" s="38">
        <v>499</v>
      </c>
      <c r="J22" s="57" t="s">
        <v>121</v>
      </c>
      <c r="K22" s="110"/>
      <c r="L22" s="133"/>
      <c r="M22" s="133"/>
      <c r="N22" s="110"/>
      <c r="O22" s="110"/>
      <c r="P22" s="110"/>
      <c r="Q22" s="110"/>
    </row>
    <row r="23" spans="1:17" ht="12.75">
      <c r="A23" s="76" t="s">
        <v>121</v>
      </c>
      <c r="B23" s="38"/>
      <c r="C23" s="38"/>
      <c r="D23" s="38"/>
      <c r="E23" s="38"/>
      <c r="F23" s="38"/>
      <c r="G23" s="38"/>
      <c r="H23" s="38"/>
      <c r="J23" s="57" t="s">
        <v>123</v>
      </c>
      <c r="K23" s="59">
        <v>2030</v>
      </c>
      <c r="L23" s="59">
        <v>1486</v>
      </c>
      <c r="M23" s="59">
        <v>1486</v>
      </c>
      <c r="N23" s="59">
        <v>1486</v>
      </c>
      <c r="O23" s="59">
        <v>1486</v>
      </c>
      <c r="P23" s="59">
        <v>1552</v>
      </c>
      <c r="Q23" s="59">
        <v>1622</v>
      </c>
    </row>
    <row r="24" spans="1:17" ht="12.75">
      <c r="A24" s="76" t="s">
        <v>122</v>
      </c>
      <c r="B24" s="38">
        <v>3814</v>
      </c>
      <c r="C24" s="38">
        <v>5312</v>
      </c>
      <c r="D24" s="38">
        <v>5312</v>
      </c>
      <c r="E24" s="38">
        <v>5312</v>
      </c>
      <c r="F24" s="38">
        <v>5312</v>
      </c>
      <c r="G24" s="38">
        <v>5551</v>
      </c>
      <c r="H24" s="38">
        <v>5801</v>
      </c>
      <c r="J24" s="57" t="s">
        <v>93</v>
      </c>
      <c r="K24" s="59">
        <v>20531</v>
      </c>
      <c r="L24" s="59">
        <v>11253</v>
      </c>
      <c r="M24" s="59">
        <v>11253</v>
      </c>
      <c r="N24" s="59">
        <v>11252</v>
      </c>
      <c r="O24" s="59">
        <v>11815</v>
      </c>
      <c r="P24" s="59">
        <v>12347</v>
      </c>
      <c r="Q24" s="59">
        <v>12902</v>
      </c>
    </row>
    <row r="25" spans="1:17" ht="12.75">
      <c r="A25" s="76" t="s">
        <v>123</v>
      </c>
      <c r="B25" s="38">
        <v>2030</v>
      </c>
      <c r="C25" s="38">
        <v>1486</v>
      </c>
      <c r="D25" s="38">
        <v>1486</v>
      </c>
      <c r="E25" s="38">
        <v>1486</v>
      </c>
      <c r="F25" s="38">
        <v>1486</v>
      </c>
      <c r="G25" s="38">
        <v>1552</v>
      </c>
      <c r="H25" s="38">
        <v>1622</v>
      </c>
      <c r="J25" s="57" t="s">
        <v>120</v>
      </c>
      <c r="K25" s="59">
        <v>78</v>
      </c>
      <c r="L25" s="59">
        <v>334</v>
      </c>
      <c r="M25" s="59">
        <v>334</v>
      </c>
      <c r="N25" s="59">
        <v>77</v>
      </c>
      <c r="O25" s="59">
        <v>334</v>
      </c>
      <c r="P25" s="59">
        <v>349</v>
      </c>
      <c r="Q25" s="59">
        <v>365</v>
      </c>
    </row>
    <row r="26" spans="1:17" ht="12.75">
      <c r="A26" s="76" t="s">
        <v>126</v>
      </c>
      <c r="B26" s="38">
        <v>117</v>
      </c>
      <c r="C26" s="38">
        <v>285</v>
      </c>
      <c r="D26" s="38">
        <v>285</v>
      </c>
      <c r="E26" s="38">
        <v>104</v>
      </c>
      <c r="F26" s="38">
        <v>285</v>
      </c>
      <c r="G26" s="38">
        <v>298</v>
      </c>
      <c r="H26" s="38">
        <v>311</v>
      </c>
      <c r="J26" s="57" t="s">
        <v>125</v>
      </c>
      <c r="K26" s="59">
        <v>417</v>
      </c>
      <c r="L26" s="59">
        <v>456</v>
      </c>
      <c r="M26" s="59">
        <v>456</v>
      </c>
      <c r="N26" s="59">
        <v>454</v>
      </c>
      <c r="O26" s="59">
        <v>456</v>
      </c>
      <c r="P26" s="59">
        <v>477</v>
      </c>
      <c r="Q26" s="59">
        <v>499</v>
      </c>
    </row>
    <row r="27" spans="1:17" ht="12.75">
      <c r="A27" s="76" t="s">
        <v>159</v>
      </c>
      <c r="B27" s="38">
        <v>1861</v>
      </c>
      <c r="C27" s="38">
        <v>2231</v>
      </c>
      <c r="D27" s="38">
        <v>2231</v>
      </c>
      <c r="E27" s="38">
        <v>1933</v>
      </c>
      <c r="F27" s="38">
        <v>6468</v>
      </c>
      <c r="G27" s="38">
        <v>6759</v>
      </c>
      <c r="H27" s="38">
        <v>7063</v>
      </c>
      <c r="J27" s="57" t="s">
        <v>101</v>
      </c>
      <c r="K27" s="59">
        <v>10191</v>
      </c>
      <c r="L27" s="59">
        <v>10086</v>
      </c>
      <c r="M27" s="59">
        <v>10086</v>
      </c>
      <c r="N27" s="59">
        <v>62249</v>
      </c>
      <c r="O27" s="59">
        <v>23492</v>
      </c>
      <c r="P27" s="59">
        <v>24549</v>
      </c>
      <c r="Q27" s="59">
        <v>25654</v>
      </c>
    </row>
    <row r="28" spans="1:17" ht="12.75">
      <c r="A28" s="76" t="s">
        <v>177</v>
      </c>
      <c r="B28" s="38">
        <v>19491</v>
      </c>
      <c r="C28" s="38">
        <v>52203</v>
      </c>
      <c r="D28" s="38">
        <v>55002</v>
      </c>
      <c r="E28" s="38">
        <v>51913</v>
      </c>
      <c r="F28" s="38">
        <v>55755</v>
      </c>
      <c r="G28" s="38">
        <v>58264</v>
      </c>
      <c r="H28" s="38">
        <v>60888</v>
      </c>
      <c r="J28" s="57" t="s">
        <v>124</v>
      </c>
      <c r="K28" s="59">
        <v>1744</v>
      </c>
      <c r="L28" s="59">
        <v>1600</v>
      </c>
      <c r="M28" s="59">
        <v>1600</v>
      </c>
      <c r="N28" s="59">
        <v>1600</v>
      </c>
      <c r="O28" s="59">
        <v>1672</v>
      </c>
      <c r="P28" s="59">
        <v>1747</v>
      </c>
      <c r="Q28" s="59">
        <v>1826</v>
      </c>
    </row>
    <row r="29" spans="1:17" ht="12.75">
      <c r="A29" s="76"/>
      <c r="B29" s="38"/>
      <c r="C29" s="38"/>
      <c r="D29" s="38"/>
      <c r="E29" s="38"/>
      <c r="F29" s="38"/>
      <c r="G29" s="38"/>
      <c r="H29" s="38"/>
      <c r="J29" s="57" t="s">
        <v>126</v>
      </c>
      <c r="K29" s="59">
        <v>117</v>
      </c>
      <c r="L29" s="59">
        <v>285</v>
      </c>
      <c r="M29" s="59">
        <v>285</v>
      </c>
      <c r="N29" s="59">
        <v>104</v>
      </c>
      <c r="O29" s="59">
        <v>285</v>
      </c>
      <c r="P29" s="59">
        <v>298</v>
      </c>
      <c r="Q29" s="59">
        <v>311</v>
      </c>
    </row>
    <row r="30" spans="1:17" ht="12.75">
      <c r="A30" s="73"/>
      <c r="B30" s="77"/>
      <c r="C30" s="77"/>
      <c r="D30" s="77"/>
      <c r="E30" s="77"/>
      <c r="F30" s="77"/>
      <c r="G30" s="77"/>
      <c r="H30" s="77"/>
      <c r="J30" s="57" t="s">
        <v>159</v>
      </c>
      <c r="K30" s="59">
        <v>1861</v>
      </c>
      <c r="L30" s="59">
        <v>2231</v>
      </c>
      <c r="M30" s="59">
        <v>2231</v>
      </c>
      <c r="N30" s="59">
        <v>1933</v>
      </c>
      <c r="O30" s="59">
        <v>6468</v>
      </c>
      <c r="P30" s="59">
        <v>6759</v>
      </c>
      <c r="Q30" s="59">
        <v>7063</v>
      </c>
    </row>
    <row r="31" spans="1:17" ht="12.75">
      <c r="A31" s="78" t="s">
        <v>156</v>
      </c>
      <c r="B31" s="150">
        <f>SUM(B9:B30)</f>
        <v>368816</v>
      </c>
      <c r="C31" s="150">
        <f aca="true" t="shared" si="1" ref="C31:H31">SUM(C9:C30)</f>
        <v>495735</v>
      </c>
      <c r="D31" s="150">
        <f t="shared" si="1"/>
        <v>495735</v>
      </c>
      <c r="E31" s="150">
        <f t="shared" si="1"/>
        <v>521376</v>
      </c>
      <c r="F31" s="150">
        <f t="shared" si="1"/>
        <v>583505</v>
      </c>
      <c r="G31" s="150">
        <f t="shared" si="1"/>
        <v>609761</v>
      </c>
      <c r="H31" s="150">
        <f t="shared" si="1"/>
        <v>637201</v>
      </c>
      <c r="J31" s="57" t="s">
        <v>91</v>
      </c>
      <c r="K31" s="59">
        <v>14108</v>
      </c>
      <c r="L31" s="59">
        <v>15380</v>
      </c>
      <c r="M31" s="59">
        <v>15380</v>
      </c>
      <c r="N31" s="59">
        <v>15011</v>
      </c>
      <c r="O31" s="59">
        <v>16071</v>
      </c>
      <c r="P31" s="59">
        <v>16794</v>
      </c>
      <c r="Q31" s="59">
        <v>17549</v>
      </c>
    </row>
    <row r="32" spans="6:17" ht="12.75">
      <c r="F32" s="125"/>
      <c r="J32" s="57" t="s">
        <v>94</v>
      </c>
      <c r="K32" s="59">
        <v>430</v>
      </c>
      <c r="L32" s="59">
        <v>100</v>
      </c>
      <c r="M32" s="59">
        <v>100</v>
      </c>
      <c r="N32" s="59">
        <v>519</v>
      </c>
      <c r="O32" s="59">
        <v>100</v>
      </c>
      <c r="P32" s="59">
        <v>105</v>
      </c>
      <c r="Q32" s="59">
        <v>109</v>
      </c>
    </row>
    <row r="33" spans="1:17" ht="12.75">
      <c r="A33" t="s">
        <v>189</v>
      </c>
      <c r="B33"/>
      <c r="C33"/>
      <c r="D33"/>
      <c r="E33"/>
      <c r="J33" s="111" t="s">
        <v>32</v>
      </c>
      <c r="K33" s="148">
        <f aca="true" t="shared" si="2" ref="K33:Q33">SUM(K21:K32)</f>
        <v>73670</v>
      </c>
      <c r="L33" s="148">
        <f t="shared" si="2"/>
        <v>100135</v>
      </c>
      <c r="M33" s="148">
        <f t="shared" si="2"/>
        <v>100135</v>
      </c>
      <c r="N33" s="148">
        <f t="shared" si="2"/>
        <v>149415</v>
      </c>
      <c r="O33" s="148">
        <f t="shared" si="2"/>
        <v>121053</v>
      </c>
      <c r="P33" s="148">
        <f t="shared" si="2"/>
        <v>126500</v>
      </c>
      <c r="Q33" s="148">
        <f t="shared" si="2"/>
        <v>132192</v>
      </c>
    </row>
    <row r="34" spans="1:5" ht="12.75">
      <c r="A34" t="s">
        <v>190</v>
      </c>
      <c r="B34"/>
      <c r="C34"/>
      <c r="D34"/>
      <c r="E34" s="36"/>
    </row>
    <row r="35" spans="1:7" ht="12.75">
      <c r="A35" t="s">
        <v>191</v>
      </c>
      <c r="B35"/>
      <c r="C35"/>
      <c r="D35"/>
      <c r="E35"/>
      <c r="F35" s="51"/>
      <c r="G35" s="50"/>
    </row>
    <row r="36" spans="1:8" ht="12.75">
      <c r="A36" t="s">
        <v>192</v>
      </c>
      <c r="B36"/>
      <c r="C36"/>
      <c r="D36"/>
      <c r="E36"/>
      <c r="F36" s="53"/>
      <c r="G36" s="53"/>
      <c r="H36" s="50"/>
    </row>
    <row r="37" spans="1:17" ht="12.75">
      <c r="A37" t="s">
        <v>193</v>
      </c>
      <c r="B37"/>
      <c r="C37"/>
      <c r="D37"/>
      <c r="E37"/>
      <c r="F37" s="51"/>
      <c r="G37" s="51"/>
      <c r="H37" s="53"/>
      <c r="J37" s="42"/>
      <c r="K37" s="37"/>
      <c r="L37" s="37"/>
      <c r="M37" s="37"/>
      <c r="N37" s="37"/>
      <c r="O37" s="37"/>
      <c r="P37" s="37"/>
      <c r="Q37" s="37"/>
    </row>
    <row r="38" spans="1:8" ht="12.75">
      <c r="A38" t="s">
        <v>194</v>
      </c>
      <c r="B38"/>
      <c r="C38"/>
      <c r="D38"/>
      <c r="E38"/>
      <c r="F38" s="50"/>
      <c r="G38" s="50"/>
      <c r="H38" s="51"/>
    </row>
    <row r="39" spans="1:17" ht="12.75">
      <c r="A39" t="s">
        <v>195</v>
      </c>
      <c r="B39"/>
      <c r="C39"/>
      <c r="D39"/>
      <c r="E39"/>
      <c r="F39" s="50"/>
      <c r="G39" s="55"/>
      <c r="H39" s="50"/>
      <c r="K39" s="50"/>
      <c r="L39" s="50"/>
      <c r="M39" s="50"/>
      <c r="N39" s="50"/>
      <c r="O39" s="50"/>
      <c r="P39" s="50"/>
      <c r="Q39" s="50"/>
    </row>
    <row r="40" spans="2:17" ht="12.75">
      <c r="B40" s="55"/>
      <c r="C40" s="50"/>
      <c r="D40" s="50"/>
      <c r="E40" s="50"/>
      <c r="F40" s="50"/>
      <c r="G40" s="55"/>
      <c r="H40" s="55"/>
      <c r="J40" s="50"/>
      <c r="K40" s="50"/>
      <c r="L40" s="50"/>
      <c r="M40" s="50"/>
      <c r="N40" s="50"/>
      <c r="O40" s="50"/>
      <c r="P40" s="50"/>
      <c r="Q40" s="50"/>
    </row>
    <row r="42" spans="1:10" ht="12.75">
      <c r="A42" t="s">
        <v>83</v>
      </c>
      <c r="J42" s="33"/>
    </row>
    <row r="43" spans="1:10" ht="12.75">
      <c r="A43" t="s">
        <v>141</v>
      </c>
      <c r="J43" s="33"/>
    </row>
    <row r="44" ht="12.75">
      <c r="A44" t="s">
        <v>170</v>
      </c>
    </row>
    <row r="45" ht="12.75">
      <c r="A45" t="s">
        <v>171</v>
      </c>
    </row>
    <row r="46" spans="1:10" ht="12.75">
      <c r="A46" t="s">
        <v>140</v>
      </c>
      <c r="J46" s="33"/>
    </row>
    <row r="47" ht="12.75">
      <c r="C47" s="109"/>
    </row>
    <row r="48" spans="1:3" ht="12.75">
      <c r="A48" s="76"/>
      <c r="C48" s="109"/>
    </row>
    <row r="49" spans="1:10" ht="12.75">
      <c r="A49" s="76"/>
      <c r="C49" s="109"/>
      <c r="J49" s="33"/>
    </row>
    <row r="50" spans="1:10" ht="12.75">
      <c r="A50" s="76"/>
      <c r="C50" s="109"/>
      <c r="J50" s="33"/>
    </row>
    <row r="51" spans="1:10" ht="12.75">
      <c r="A51" s="76"/>
      <c r="C51" s="109"/>
      <c r="J51" s="33"/>
    </row>
    <row r="52" spans="1:5" ht="12.75">
      <c r="A52" s="76"/>
      <c r="C52" s="109"/>
      <c r="E52" s="33">
        <v>133405</v>
      </c>
    </row>
    <row r="53" spans="1:5" ht="12.75">
      <c r="A53" s="76"/>
      <c r="C53" s="109"/>
      <c r="E53" s="33">
        <v>15011</v>
      </c>
    </row>
    <row r="54" spans="1:10" ht="12.75">
      <c r="A54" s="76"/>
      <c r="C54" s="109"/>
      <c r="E54" s="33">
        <v>11252</v>
      </c>
      <c r="J54" s="33"/>
    </row>
    <row r="55" ht="12.75">
      <c r="E55" s="33">
        <v>519</v>
      </c>
    </row>
    <row r="56" spans="5:10" ht="12.75">
      <c r="E56" s="33">
        <v>22778</v>
      </c>
      <c r="J56" s="33"/>
    </row>
    <row r="57" ht="12.75">
      <c r="E57" s="33">
        <v>29214</v>
      </c>
    </row>
    <row r="58" ht="12.75">
      <c r="E58" s="33">
        <v>7010</v>
      </c>
    </row>
    <row r="59" ht="12.75">
      <c r="E59" s="33">
        <v>121731</v>
      </c>
    </row>
    <row r="60" ht="12.75">
      <c r="E60" s="33">
        <v>598</v>
      </c>
    </row>
    <row r="61" ht="12.75">
      <c r="E61" s="33">
        <v>54730</v>
      </c>
    </row>
    <row r="62" ht="12.75">
      <c r="E62" s="33">
        <v>62249</v>
      </c>
    </row>
    <row r="63" ht="12.75">
      <c r="E63" s="33">
        <v>77</v>
      </c>
    </row>
    <row r="64" ht="12.75">
      <c r="E64" s="33">
        <v>1600</v>
      </c>
    </row>
  </sheetData>
  <printOptions/>
  <pageMargins left="0.75" right="0.75" top="1" bottom="1" header="0.5" footer="0.5"/>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Treasury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1156</dc:creator>
  <cp:keywords/>
  <dc:description/>
  <cp:lastModifiedBy>johanb</cp:lastModifiedBy>
  <cp:lastPrinted>2010-05-28T06:29:30Z</cp:lastPrinted>
  <dcterms:created xsi:type="dcterms:W3CDTF">2004-07-21T10:47:10Z</dcterms:created>
  <dcterms:modified xsi:type="dcterms:W3CDTF">2010-05-31T13:24:47Z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7177</vt:i4>
  </property>
</Properties>
</file>